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3"/>
  </bookViews>
  <sheets>
    <sheet name="Ａ・Ｂ" sheetId="1" r:id="rId1"/>
    <sheet name="Ｃ・Ｄ" sheetId="2" r:id="rId2"/>
    <sheet name="Ｅ・Ｆ" sheetId="3" r:id="rId3"/>
    <sheet name="決勝 (2)" sheetId="4" r:id="rId4"/>
  </sheets>
  <definedNames>
    <definedName name="_xlnm.Print_Area" localSheetId="0">'Ａ・Ｂ'!$A$1:$Z$46</definedName>
    <definedName name="_xlnm.Print_Area" localSheetId="1">'Ｃ・Ｄ'!$A$1:$Z$46</definedName>
    <definedName name="_xlnm.Print_Area" localSheetId="2">'Ｅ・Ｆ'!$A$1:$Z$43</definedName>
    <definedName name="_xlnm.Print_Area" localSheetId="3">'決勝 (2)'!$A$1:$Z$43</definedName>
  </definedNames>
  <calcPr fullCalcOnLoad="1"/>
</workbook>
</file>

<file path=xl/sharedStrings.xml><?xml version="1.0" encoding="utf-8"?>
<sst xmlns="http://schemas.openxmlformats.org/spreadsheetml/2006/main" count="375" uniqueCount="181">
  <si>
    <t>試合結果</t>
  </si>
  <si>
    <t>試合結果表</t>
  </si>
  <si>
    <t>予選リーグ</t>
  </si>
  <si>
    <t>試　合</t>
  </si>
  <si>
    <t>審　判</t>
  </si>
  <si>
    <t>勝点</t>
  </si>
  <si>
    <t>得失点</t>
  </si>
  <si>
    <t>総得点</t>
  </si>
  <si>
    <t>順位</t>
  </si>
  <si>
    <t>Ａブロック１位</t>
  </si>
  <si>
    <t>Ｂブロック１位</t>
  </si>
  <si>
    <t>Ａブロック２位</t>
  </si>
  <si>
    <t>Ｂブロック２位</t>
  </si>
  <si>
    <t>チーム名</t>
  </si>
  <si>
    <t>氏名</t>
  </si>
  <si>
    <t>上記のとおり報告します。</t>
  </si>
  <si>
    <t>＜粟野総合運動公園（陸上競技場）＞</t>
  </si>
  <si>
    <t>Ｅブロック１位</t>
  </si>
  <si>
    <t>Ｆブロック１位</t>
  </si>
  <si>
    <t>Ｅブロック２位</t>
  </si>
  <si>
    <t>Ｆブロック２位</t>
  </si>
  <si>
    <t>Ｃブロック２位</t>
  </si>
  <si>
    <t>Ｄブロック２位</t>
  </si>
  <si>
    <t>Ｃブロック１位</t>
  </si>
  <si>
    <t>Ｄブロック１位</t>
  </si>
  <si>
    <t>９：３０～　　　１０：０５</t>
  </si>
  <si>
    <t>１２：３０～　　１３：０５</t>
  </si>
  <si>
    <t>鹿沼東光ＦＣ</t>
  </si>
  <si>
    <t>みどりが丘ＦＣ</t>
  </si>
  <si>
    <t>北押原ＦＣ</t>
  </si>
  <si>
    <t>今市ＦＣプログレス</t>
  </si>
  <si>
    <t>Ａ１位</t>
  </si>
  <si>
    <t>Ｂ２位</t>
  </si>
  <si>
    <t>Ｂ１位</t>
  </si>
  <si>
    <t>Ａ２位</t>
  </si>
  <si>
    <t>日光ＪＦＣ</t>
  </si>
  <si>
    <t>さつきが丘ＳＳＳ</t>
  </si>
  <si>
    <t>鹿沼西ＦＣ</t>
  </si>
  <si>
    <t>鹿沼みなみＳＣ</t>
  </si>
  <si>
    <t>Ｃ１位</t>
  </si>
  <si>
    <t>Ｄ１位</t>
  </si>
  <si>
    <t>Ｄ２位</t>
  </si>
  <si>
    <t>Ｃ２位</t>
  </si>
  <si>
    <t>Ｅ１位</t>
  </si>
  <si>
    <t>Ｆ１位</t>
  </si>
  <si>
    <t>Ｆ２位</t>
  </si>
  <si>
    <t>Ｅ２位</t>
  </si>
  <si>
    <t>９：５０～　　　１０：２５</t>
  </si>
  <si>
    <t>１２：５０～　　１３：２５</t>
  </si>
  <si>
    <t>今市ジュニオール</t>
  </si>
  <si>
    <t>ＫＳＣ鹿沼</t>
  </si>
  <si>
    <t>９：００～　　　９：３５</t>
  </si>
  <si>
    <t>９：４５～　　１０：２０</t>
  </si>
  <si>
    <t>１０：３０～　　　１１：０５</t>
  </si>
  <si>
    <t>１１：１５～　　　１１：５０</t>
  </si>
  <si>
    <t>１２：００～　　１２：３５</t>
  </si>
  <si>
    <t>１２：４５～　　１３：２０</t>
  </si>
  <si>
    <t>１３：５０～　　１４：２５</t>
  </si>
  <si>
    <t>優勝</t>
  </si>
  <si>
    <t>準優勝</t>
  </si>
  <si>
    <t>３位</t>
  </si>
  <si>
    <t>主審－１審－２審－４審</t>
  </si>
  <si>
    <t>主審 － １審 － ２審 － ４審</t>
  </si>
  <si>
    <t>決勝リーグ</t>
  </si>
  <si>
    <t>チーム名：</t>
  </si>
  <si>
    <t>氏名：</t>
  </si>
  <si>
    <t>-</t>
  </si>
  <si>
    <t>２０１１年１１月１９日</t>
  </si>
  <si>
    <t>落合ＳＣ2002日光</t>
  </si>
  <si>
    <t>東光 - みどり - ｼﾞｭﾆｵｰﾙ - 東光</t>
  </si>
  <si>
    <t>ＪＦＣ - 北押 - 落合 - ＪＦＣ</t>
  </si>
  <si>
    <t>みどり - ｼﾞｭﾆｵｰﾙ - 東光 - みどり</t>
  </si>
  <si>
    <t>北押 - 落合 - ＪＦＣ - 北押</t>
  </si>
  <si>
    <t>ｼﾞｭﾆｵｰﾙ - 東光 - みどり - ｼﾞｭﾆｵｰﾙ</t>
  </si>
  <si>
    <t xml:space="preserve"> 落合 - ＪＦＣ - 北押 - 落合</t>
  </si>
  <si>
    <t>Ａブロック</t>
  </si>
  <si>
    <t>＜　さつきが丘小学校　＞</t>
  </si>
  <si>
    <t>今市第三ｶﾙﾅｳﾞｧﾙ</t>
  </si>
  <si>
    <t>１０：１０～　　　１０：４５</t>
  </si>
  <si>
    <t>１３：３０～　　１４：０５</t>
  </si>
  <si>
    <t>１４：３５～　　１５：１０</t>
  </si>
  <si>
    <t>１５：１５～　　１５：５０</t>
  </si>
  <si>
    <t>ＯＭ - ＫＳＣ - 鹿西 - ＯＭ</t>
  </si>
  <si>
    <t>さつき - 今三 - みなみ - さつき</t>
  </si>
  <si>
    <t>ＫＳＣ - 鹿西 - ＯＭ - ＫＳＣ</t>
  </si>
  <si>
    <t>今三 - みなみ - さつき - 今三</t>
  </si>
  <si>
    <t>鹿西 - ＯＭ - ＫＳＣ - 鹿西</t>
  </si>
  <si>
    <t>みなみ - さつき - 今三 - みなみ</t>
  </si>
  <si>
    <t>＜　粟野第一小学校　＞</t>
  </si>
  <si>
    <t>藤原ＦＣ</t>
  </si>
  <si>
    <t>ＮＦＣ - 藤原 - あわの - ＮＦＣ</t>
  </si>
  <si>
    <t>藤原 - あわの - ＮＦＣ - 藤原</t>
  </si>
  <si>
    <t>１０：３０～　　１１：０５</t>
  </si>
  <si>
    <t>１１：１０～　　１１：４５</t>
  </si>
  <si>
    <t>１１：５０～　　１２：２５</t>
  </si>
  <si>
    <t>１３：３５～　　１４：１０</t>
  </si>
  <si>
    <t>１４：１５～　　１４：５０</t>
  </si>
  <si>
    <t>平成 　　年 　　月 　　日</t>
  </si>
  <si>
    <t>審判委員会</t>
  </si>
  <si>
    <t>２０１１年１１月２０日</t>
  </si>
  <si>
    <t>ＯＭＦＣ</t>
  </si>
  <si>
    <t>-</t>
  </si>
  <si>
    <t>(</t>
  </si>
  <si>
    <t>)</t>
  </si>
  <si>
    <t>Ｃブロック</t>
  </si>
  <si>
    <t>⑦</t>
  </si>
  <si>
    <t>⑧</t>
  </si>
  <si>
    <t>⑨</t>
  </si>
  <si>
    <t>Ｄブロック</t>
  </si>
  <si>
    <t>⑩</t>
  </si>
  <si>
    <t>⑪</t>
  </si>
  <si>
    <t>⑫</t>
  </si>
  <si>
    <t>Ｄ1 - Ｃ2 - Ｃ2 - Ｄ1</t>
  </si>
  <si>
    <t>Ｃ1 - Ｄ2 - Ｄ2 - Ｃ1</t>
  </si>
  <si>
    <t>：</t>
  </si>
  <si>
    <t>１０：５０～　　　１１：２５</t>
  </si>
  <si>
    <t>１１：３０～　　　１２：０５</t>
  </si>
  <si>
    <t>１２：１０～　　１２：４５</t>
  </si>
  <si>
    <t>(</t>
  </si>
  <si>
    <t>-</t>
  </si>
  <si>
    <t>)</t>
  </si>
  <si>
    <t>-</t>
  </si>
  <si>
    <t>-</t>
  </si>
  <si>
    <t>(</t>
  </si>
  <si>
    <t>)</t>
  </si>
  <si>
    <t>(</t>
  </si>
  <si>
    <t>)</t>
  </si>
  <si>
    <t>①</t>
  </si>
  <si>
    <t>②</t>
  </si>
  <si>
    <t>③</t>
  </si>
  <si>
    <t>Ｂブロック</t>
  </si>
  <si>
    <t>④</t>
  </si>
  <si>
    <t>⑤</t>
  </si>
  <si>
    <t>⑥</t>
  </si>
  <si>
    <t>Ｂ1 - Ａ2 - Ａ2 - Ｂ1</t>
  </si>
  <si>
    <t>Ａ1 - Ｂ2 - Ｂ2 - Ａ1</t>
  </si>
  <si>
    <t>１０：１０～　　１０：４５</t>
  </si>
  <si>
    <t>Ｎ・Ｆ・Ｃ</t>
  </si>
  <si>
    <t>(</t>
  </si>
  <si>
    <t>-</t>
  </si>
  <si>
    <t>)</t>
  </si>
  <si>
    <t>ﾌﾟﾛｸﾞﾚｽ - ｱﾐｻﾞｰｼﾞ - ｱﾐｻﾞｰｼﾞ - ﾌﾟﾛｸﾞﾚｽ</t>
  </si>
  <si>
    <t>ＦＣアミザージ</t>
  </si>
  <si>
    <t>ｱﾐｻﾞｰｼﾞ - ﾌﾟﾛｸﾞﾚｽ - ﾌﾟﾛｸﾞﾚｽ - ｱﾐｻﾞｰｼﾞ</t>
  </si>
  <si>
    <t>Ｅブロック</t>
  </si>
  <si>
    <t>⑬</t>
  </si>
  <si>
    <t>⑭</t>
  </si>
  <si>
    <t>⑮</t>
  </si>
  <si>
    <t>Ｆブロック</t>
  </si>
  <si>
    <t>⑯</t>
  </si>
  <si>
    <t>⑰</t>
  </si>
  <si>
    <t>Ｆ1 - Ｅ2 - Ｅ2 - Ｆ1</t>
  </si>
  <si>
    <t>Ｅ1 - Ｆ2 - Ｆ2 - Ｅ1</t>
  </si>
  <si>
    <t>ＦＣあわのﾚｼﾞｪﾝﾄﾞ</t>
  </si>
  <si>
    <t>イブロック</t>
  </si>
  <si>
    <t>Ａ</t>
  </si>
  <si>
    <t>Ｃ</t>
  </si>
  <si>
    <t>Ｅ</t>
  </si>
  <si>
    <t>ロブロック</t>
  </si>
  <si>
    <t>Ｂ</t>
  </si>
  <si>
    <t>Ｄ</t>
  </si>
  <si>
    <t>Ｆ</t>
  </si>
  <si>
    <t>：</t>
  </si>
  <si>
    <t>：</t>
  </si>
  <si>
    <t>１３：５５～　　１４：３０</t>
  </si>
  <si>
    <t>１４：３５～　　１５：１０</t>
  </si>
  <si>
    <t>(</t>
  </si>
  <si>
    <t>-</t>
  </si>
  <si>
    <t>)</t>
  </si>
  <si>
    <t>PK
3</t>
  </si>
  <si>
    <t>PK
2</t>
  </si>
  <si>
    <t>金子　繭子</t>
  </si>
  <si>
    <t>2 - 2</t>
  </si>
  <si>
    <t>△</t>
  </si>
  <si>
    <t>6 - 0</t>
  </si>
  <si>
    <t>○</t>
  </si>
  <si>
    <t>0 - 6</t>
  </si>
  <si>
    <t>×</t>
  </si>
  <si>
    <t>PK
1</t>
  </si>
  <si>
    <t>PK
0</t>
  </si>
  <si>
    <t>決勝戦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</si>
</sst>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8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22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10"/>
      <name val="HG丸ｺﾞｼｯｸM-PRO"/>
      <family val="3"/>
    </font>
    <font>
      <sz val="9"/>
      <color indexed="8"/>
      <name val="HG丸ｺﾞｼｯｸM-PRO"/>
      <family val="3"/>
    </font>
    <font>
      <sz val="6"/>
      <color indexed="8"/>
      <name val="HG丸ｺﾞｼｯｸM-PRO"/>
      <family val="3"/>
    </font>
    <font>
      <sz val="14"/>
      <color indexed="8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 quotePrefix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6" fillId="0" borderId="11" xfId="0" applyFont="1" applyBorder="1" applyAlignment="1">
      <alignment horizontal="left" vertical="center"/>
    </xf>
    <xf numFmtId="0" fontId="18" fillId="0" borderId="0" xfId="0" applyFont="1" applyAlignment="1">
      <alignment horizontal="distributed" vertical="center"/>
    </xf>
    <xf numFmtId="0" fontId="18" fillId="0" borderId="12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top"/>
    </xf>
    <xf numFmtId="0" fontId="18" fillId="0" borderId="11" xfId="0" applyFont="1" applyBorder="1" applyAlignment="1">
      <alignment horizontal="right" vertical="top"/>
    </xf>
    <xf numFmtId="0" fontId="18" fillId="0" borderId="12" xfId="0" applyFont="1" applyBorder="1" applyAlignment="1">
      <alignment horizontal="right" vertical="top"/>
    </xf>
    <xf numFmtId="0" fontId="21" fillId="0" borderId="18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1" fillId="0" borderId="10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18" fillId="0" borderId="1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textRotation="255"/>
    </xf>
    <xf numFmtId="0" fontId="18" fillId="0" borderId="17" xfId="0" applyFont="1" applyBorder="1" applyAlignment="1">
      <alignment horizontal="center" vertical="center" textRotation="255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left" vertical="top"/>
    </xf>
    <xf numFmtId="0" fontId="18" fillId="0" borderId="11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0" fontId="20" fillId="0" borderId="17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 textRotation="255"/>
    </xf>
    <xf numFmtId="0" fontId="18" fillId="0" borderId="18" xfId="0" applyFont="1" applyBorder="1" applyAlignment="1">
      <alignment horizontal="center" vertical="center" textRotation="255"/>
    </xf>
    <xf numFmtId="58" fontId="18" fillId="0" borderId="0" xfId="0" applyNumberFormat="1" applyFont="1" applyAlignment="1">
      <alignment horizontal="center" vertical="center"/>
    </xf>
    <xf numFmtId="0" fontId="18" fillId="0" borderId="12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0" xfId="0" applyFont="1" applyBorder="1" applyAlignment="1">
      <alignment vertical="top"/>
    </xf>
    <xf numFmtId="0" fontId="18" fillId="0" borderId="11" xfId="0" applyFont="1" applyBorder="1" applyAlignment="1">
      <alignment vertical="top"/>
    </xf>
    <xf numFmtId="0" fontId="18" fillId="0" borderId="12" xfId="0" applyFont="1" applyBorder="1" applyAlignment="1">
      <alignment vertical="top"/>
    </xf>
    <xf numFmtId="0" fontId="25" fillId="0" borderId="17" xfId="0" applyFont="1" applyBorder="1" applyAlignment="1">
      <alignment horizontal="distributed" vertical="center"/>
    </xf>
    <xf numFmtId="0" fontId="18" fillId="0" borderId="17" xfId="0" applyFont="1" applyBorder="1" applyAlignment="1" quotePrefix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18</xdr:row>
      <xdr:rowOff>19050</xdr:rowOff>
    </xdr:from>
    <xdr:to>
      <xdr:col>12</xdr:col>
      <xdr:colOff>228600</xdr:colOff>
      <xdr:row>19</xdr:row>
      <xdr:rowOff>19050</xdr:rowOff>
    </xdr:to>
    <xdr:sp>
      <xdr:nvSpPr>
        <xdr:cNvPr id="1" name="正方形/長方形 2"/>
        <xdr:cNvSpPr>
          <a:spLocks/>
        </xdr:cNvSpPr>
      </xdr:nvSpPr>
      <xdr:spPr>
        <a:xfrm>
          <a:off x="3038475" y="4438650"/>
          <a:ext cx="504825" cy="2476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15</xdr:col>
      <xdr:colOff>0</xdr:colOff>
      <xdr:row>18</xdr:row>
      <xdr:rowOff>28575</xdr:rowOff>
    </xdr:from>
    <xdr:to>
      <xdr:col>16</xdr:col>
      <xdr:colOff>228600</xdr:colOff>
      <xdr:row>19</xdr:row>
      <xdr:rowOff>19050</xdr:rowOff>
    </xdr:to>
    <xdr:sp>
      <xdr:nvSpPr>
        <xdr:cNvPr id="2" name="正方形/長方形 14"/>
        <xdr:cNvSpPr>
          <a:spLocks/>
        </xdr:cNvSpPr>
      </xdr:nvSpPr>
      <xdr:spPr>
        <a:xfrm>
          <a:off x="4143375" y="4448175"/>
          <a:ext cx="504825" cy="2381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15</xdr:col>
      <xdr:colOff>0</xdr:colOff>
      <xdr:row>20</xdr:row>
      <xdr:rowOff>28575</xdr:rowOff>
    </xdr:from>
    <xdr:to>
      <xdr:col>16</xdr:col>
      <xdr:colOff>228600</xdr:colOff>
      <xdr:row>21</xdr:row>
      <xdr:rowOff>19050</xdr:rowOff>
    </xdr:to>
    <xdr:sp>
      <xdr:nvSpPr>
        <xdr:cNvPr id="3" name="正方形/長方形 15"/>
        <xdr:cNvSpPr>
          <a:spLocks/>
        </xdr:cNvSpPr>
      </xdr:nvSpPr>
      <xdr:spPr>
        <a:xfrm>
          <a:off x="4143375" y="4943475"/>
          <a:ext cx="504825" cy="2381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7</xdr:col>
      <xdr:colOff>0</xdr:colOff>
      <xdr:row>20</xdr:row>
      <xdr:rowOff>28575</xdr:rowOff>
    </xdr:from>
    <xdr:to>
      <xdr:col>8</xdr:col>
      <xdr:colOff>228600</xdr:colOff>
      <xdr:row>21</xdr:row>
      <xdr:rowOff>19050</xdr:rowOff>
    </xdr:to>
    <xdr:sp>
      <xdr:nvSpPr>
        <xdr:cNvPr id="4" name="正方形/長方形 16"/>
        <xdr:cNvSpPr>
          <a:spLocks/>
        </xdr:cNvSpPr>
      </xdr:nvSpPr>
      <xdr:spPr>
        <a:xfrm>
          <a:off x="1933575" y="4943475"/>
          <a:ext cx="504825" cy="2381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7</xdr:col>
      <xdr:colOff>0</xdr:colOff>
      <xdr:row>22</xdr:row>
      <xdr:rowOff>28575</xdr:rowOff>
    </xdr:from>
    <xdr:to>
      <xdr:col>8</xdr:col>
      <xdr:colOff>228600</xdr:colOff>
      <xdr:row>23</xdr:row>
      <xdr:rowOff>19050</xdr:rowOff>
    </xdr:to>
    <xdr:sp>
      <xdr:nvSpPr>
        <xdr:cNvPr id="5" name="正方形/長方形 17"/>
        <xdr:cNvSpPr>
          <a:spLocks/>
        </xdr:cNvSpPr>
      </xdr:nvSpPr>
      <xdr:spPr>
        <a:xfrm>
          <a:off x="1933575" y="5438775"/>
          <a:ext cx="504825" cy="2381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11</xdr:col>
      <xdr:colOff>0</xdr:colOff>
      <xdr:row>22</xdr:row>
      <xdr:rowOff>28575</xdr:rowOff>
    </xdr:from>
    <xdr:to>
      <xdr:col>12</xdr:col>
      <xdr:colOff>228600</xdr:colOff>
      <xdr:row>23</xdr:row>
      <xdr:rowOff>19050</xdr:rowOff>
    </xdr:to>
    <xdr:sp>
      <xdr:nvSpPr>
        <xdr:cNvPr id="6" name="正方形/長方形 18"/>
        <xdr:cNvSpPr>
          <a:spLocks/>
        </xdr:cNvSpPr>
      </xdr:nvSpPr>
      <xdr:spPr>
        <a:xfrm>
          <a:off x="3038475" y="5438775"/>
          <a:ext cx="504825" cy="2381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11</xdr:col>
      <xdr:colOff>0</xdr:colOff>
      <xdr:row>26</xdr:row>
      <xdr:rowOff>28575</xdr:rowOff>
    </xdr:from>
    <xdr:to>
      <xdr:col>12</xdr:col>
      <xdr:colOff>228600</xdr:colOff>
      <xdr:row>27</xdr:row>
      <xdr:rowOff>19050</xdr:rowOff>
    </xdr:to>
    <xdr:sp>
      <xdr:nvSpPr>
        <xdr:cNvPr id="7" name="正方形/長方形 19"/>
        <xdr:cNvSpPr>
          <a:spLocks/>
        </xdr:cNvSpPr>
      </xdr:nvSpPr>
      <xdr:spPr>
        <a:xfrm>
          <a:off x="3038475" y="6429375"/>
          <a:ext cx="504825" cy="2381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15</xdr:col>
      <xdr:colOff>0</xdr:colOff>
      <xdr:row>26</xdr:row>
      <xdr:rowOff>19050</xdr:rowOff>
    </xdr:from>
    <xdr:to>
      <xdr:col>16</xdr:col>
      <xdr:colOff>228600</xdr:colOff>
      <xdr:row>27</xdr:row>
      <xdr:rowOff>19050</xdr:rowOff>
    </xdr:to>
    <xdr:sp>
      <xdr:nvSpPr>
        <xdr:cNvPr id="8" name="正方形/長方形 20"/>
        <xdr:cNvSpPr>
          <a:spLocks/>
        </xdr:cNvSpPr>
      </xdr:nvSpPr>
      <xdr:spPr>
        <a:xfrm>
          <a:off x="4143375" y="6419850"/>
          <a:ext cx="504825" cy="2476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15</xdr:col>
      <xdr:colOff>0</xdr:colOff>
      <xdr:row>28</xdr:row>
      <xdr:rowOff>28575</xdr:rowOff>
    </xdr:from>
    <xdr:to>
      <xdr:col>16</xdr:col>
      <xdr:colOff>228600</xdr:colOff>
      <xdr:row>29</xdr:row>
      <xdr:rowOff>19050</xdr:rowOff>
    </xdr:to>
    <xdr:sp>
      <xdr:nvSpPr>
        <xdr:cNvPr id="9" name="正方形/長方形 21"/>
        <xdr:cNvSpPr>
          <a:spLocks/>
        </xdr:cNvSpPr>
      </xdr:nvSpPr>
      <xdr:spPr>
        <a:xfrm>
          <a:off x="4143375" y="6924675"/>
          <a:ext cx="504825" cy="2381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7</xdr:col>
      <xdr:colOff>0</xdr:colOff>
      <xdr:row>28</xdr:row>
      <xdr:rowOff>28575</xdr:rowOff>
    </xdr:from>
    <xdr:to>
      <xdr:col>8</xdr:col>
      <xdr:colOff>228600</xdr:colOff>
      <xdr:row>29</xdr:row>
      <xdr:rowOff>19050</xdr:rowOff>
    </xdr:to>
    <xdr:sp>
      <xdr:nvSpPr>
        <xdr:cNvPr id="10" name="正方形/長方形 22"/>
        <xdr:cNvSpPr>
          <a:spLocks/>
        </xdr:cNvSpPr>
      </xdr:nvSpPr>
      <xdr:spPr>
        <a:xfrm>
          <a:off x="1933575" y="6924675"/>
          <a:ext cx="504825" cy="2381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7</xdr:col>
      <xdr:colOff>0</xdr:colOff>
      <xdr:row>30</xdr:row>
      <xdr:rowOff>19050</xdr:rowOff>
    </xdr:from>
    <xdr:to>
      <xdr:col>8</xdr:col>
      <xdr:colOff>228600</xdr:colOff>
      <xdr:row>31</xdr:row>
      <xdr:rowOff>19050</xdr:rowOff>
    </xdr:to>
    <xdr:sp>
      <xdr:nvSpPr>
        <xdr:cNvPr id="11" name="正方形/長方形 23"/>
        <xdr:cNvSpPr>
          <a:spLocks/>
        </xdr:cNvSpPr>
      </xdr:nvSpPr>
      <xdr:spPr>
        <a:xfrm>
          <a:off x="1933575" y="7410450"/>
          <a:ext cx="504825" cy="2476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11</xdr:col>
      <xdr:colOff>0</xdr:colOff>
      <xdr:row>30</xdr:row>
      <xdr:rowOff>19050</xdr:rowOff>
    </xdr:from>
    <xdr:to>
      <xdr:col>12</xdr:col>
      <xdr:colOff>228600</xdr:colOff>
      <xdr:row>31</xdr:row>
      <xdr:rowOff>19050</xdr:rowOff>
    </xdr:to>
    <xdr:sp>
      <xdr:nvSpPr>
        <xdr:cNvPr id="12" name="正方形/長方形 24"/>
        <xdr:cNvSpPr>
          <a:spLocks/>
        </xdr:cNvSpPr>
      </xdr:nvSpPr>
      <xdr:spPr>
        <a:xfrm>
          <a:off x="3038475" y="7410450"/>
          <a:ext cx="504825" cy="2476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18</xdr:row>
      <xdr:rowOff>19050</xdr:rowOff>
    </xdr:from>
    <xdr:to>
      <xdr:col>12</xdr:col>
      <xdr:colOff>228600</xdr:colOff>
      <xdr:row>19</xdr:row>
      <xdr:rowOff>19050</xdr:rowOff>
    </xdr:to>
    <xdr:sp>
      <xdr:nvSpPr>
        <xdr:cNvPr id="1" name="正方形/長方形 2"/>
        <xdr:cNvSpPr>
          <a:spLocks/>
        </xdr:cNvSpPr>
      </xdr:nvSpPr>
      <xdr:spPr>
        <a:xfrm>
          <a:off x="3038475" y="4438650"/>
          <a:ext cx="504825" cy="2476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15</xdr:col>
      <xdr:colOff>0</xdr:colOff>
      <xdr:row>18</xdr:row>
      <xdr:rowOff>28575</xdr:rowOff>
    </xdr:from>
    <xdr:to>
      <xdr:col>16</xdr:col>
      <xdr:colOff>228600</xdr:colOff>
      <xdr:row>19</xdr:row>
      <xdr:rowOff>19050</xdr:rowOff>
    </xdr:to>
    <xdr:sp>
      <xdr:nvSpPr>
        <xdr:cNvPr id="2" name="正方形/長方形 14"/>
        <xdr:cNvSpPr>
          <a:spLocks/>
        </xdr:cNvSpPr>
      </xdr:nvSpPr>
      <xdr:spPr>
        <a:xfrm>
          <a:off x="4143375" y="4448175"/>
          <a:ext cx="504825" cy="2381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15</xdr:col>
      <xdr:colOff>0</xdr:colOff>
      <xdr:row>20</xdr:row>
      <xdr:rowOff>28575</xdr:rowOff>
    </xdr:from>
    <xdr:to>
      <xdr:col>16</xdr:col>
      <xdr:colOff>228600</xdr:colOff>
      <xdr:row>21</xdr:row>
      <xdr:rowOff>19050</xdr:rowOff>
    </xdr:to>
    <xdr:sp>
      <xdr:nvSpPr>
        <xdr:cNvPr id="3" name="正方形/長方形 15"/>
        <xdr:cNvSpPr>
          <a:spLocks/>
        </xdr:cNvSpPr>
      </xdr:nvSpPr>
      <xdr:spPr>
        <a:xfrm>
          <a:off x="4143375" y="4943475"/>
          <a:ext cx="504825" cy="2381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7</xdr:col>
      <xdr:colOff>0</xdr:colOff>
      <xdr:row>20</xdr:row>
      <xdr:rowOff>28575</xdr:rowOff>
    </xdr:from>
    <xdr:to>
      <xdr:col>8</xdr:col>
      <xdr:colOff>228600</xdr:colOff>
      <xdr:row>21</xdr:row>
      <xdr:rowOff>19050</xdr:rowOff>
    </xdr:to>
    <xdr:sp>
      <xdr:nvSpPr>
        <xdr:cNvPr id="4" name="正方形/長方形 16"/>
        <xdr:cNvSpPr>
          <a:spLocks/>
        </xdr:cNvSpPr>
      </xdr:nvSpPr>
      <xdr:spPr>
        <a:xfrm>
          <a:off x="1933575" y="4943475"/>
          <a:ext cx="504825" cy="2381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7</xdr:col>
      <xdr:colOff>0</xdr:colOff>
      <xdr:row>22</xdr:row>
      <xdr:rowOff>28575</xdr:rowOff>
    </xdr:from>
    <xdr:to>
      <xdr:col>8</xdr:col>
      <xdr:colOff>228600</xdr:colOff>
      <xdr:row>23</xdr:row>
      <xdr:rowOff>19050</xdr:rowOff>
    </xdr:to>
    <xdr:sp>
      <xdr:nvSpPr>
        <xdr:cNvPr id="5" name="正方形/長方形 17"/>
        <xdr:cNvSpPr>
          <a:spLocks/>
        </xdr:cNvSpPr>
      </xdr:nvSpPr>
      <xdr:spPr>
        <a:xfrm>
          <a:off x="1933575" y="5438775"/>
          <a:ext cx="504825" cy="2381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11</xdr:col>
      <xdr:colOff>0</xdr:colOff>
      <xdr:row>22</xdr:row>
      <xdr:rowOff>28575</xdr:rowOff>
    </xdr:from>
    <xdr:to>
      <xdr:col>12</xdr:col>
      <xdr:colOff>228600</xdr:colOff>
      <xdr:row>23</xdr:row>
      <xdr:rowOff>19050</xdr:rowOff>
    </xdr:to>
    <xdr:sp>
      <xdr:nvSpPr>
        <xdr:cNvPr id="6" name="正方形/長方形 18"/>
        <xdr:cNvSpPr>
          <a:spLocks/>
        </xdr:cNvSpPr>
      </xdr:nvSpPr>
      <xdr:spPr>
        <a:xfrm>
          <a:off x="3038475" y="5438775"/>
          <a:ext cx="504825" cy="2381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11</xdr:col>
      <xdr:colOff>0</xdr:colOff>
      <xdr:row>26</xdr:row>
      <xdr:rowOff>28575</xdr:rowOff>
    </xdr:from>
    <xdr:to>
      <xdr:col>12</xdr:col>
      <xdr:colOff>228600</xdr:colOff>
      <xdr:row>27</xdr:row>
      <xdr:rowOff>19050</xdr:rowOff>
    </xdr:to>
    <xdr:sp>
      <xdr:nvSpPr>
        <xdr:cNvPr id="7" name="正方形/長方形 19"/>
        <xdr:cNvSpPr>
          <a:spLocks/>
        </xdr:cNvSpPr>
      </xdr:nvSpPr>
      <xdr:spPr>
        <a:xfrm>
          <a:off x="3038475" y="6429375"/>
          <a:ext cx="504825" cy="2381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15</xdr:col>
      <xdr:colOff>0</xdr:colOff>
      <xdr:row>26</xdr:row>
      <xdr:rowOff>19050</xdr:rowOff>
    </xdr:from>
    <xdr:to>
      <xdr:col>16</xdr:col>
      <xdr:colOff>228600</xdr:colOff>
      <xdr:row>27</xdr:row>
      <xdr:rowOff>19050</xdr:rowOff>
    </xdr:to>
    <xdr:sp>
      <xdr:nvSpPr>
        <xdr:cNvPr id="8" name="正方形/長方形 20"/>
        <xdr:cNvSpPr>
          <a:spLocks/>
        </xdr:cNvSpPr>
      </xdr:nvSpPr>
      <xdr:spPr>
        <a:xfrm>
          <a:off x="4143375" y="6419850"/>
          <a:ext cx="504825" cy="2476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15</xdr:col>
      <xdr:colOff>0</xdr:colOff>
      <xdr:row>28</xdr:row>
      <xdr:rowOff>28575</xdr:rowOff>
    </xdr:from>
    <xdr:to>
      <xdr:col>16</xdr:col>
      <xdr:colOff>228600</xdr:colOff>
      <xdr:row>29</xdr:row>
      <xdr:rowOff>19050</xdr:rowOff>
    </xdr:to>
    <xdr:sp>
      <xdr:nvSpPr>
        <xdr:cNvPr id="9" name="正方形/長方形 21"/>
        <xdr:cNvSpPr>
          <a:spLocks/>
        </xdr:cNvSpPr>
      </xdr:nvSpPr>
      <xdr:spPr>
        <a:xfrm>
          <a:off x="4143375" y="6924675"/>
          <a:ext cx="504825" cy="2381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7</xdr:col>
      <xdr:colOff>0</xdr:colOff>
      <xdr:row>28</xdr:row>
      <xdr:rowOff>28575</xdr:rowOff>
    </xdr:from>
    <xdr:to>
      <xdr:col>8</xdr:col>
      <xdr:colOff>228600</xdr:colOff>
      <xdr:row>29</xdr:row>
      <xdr:rowOff>19050</xdr:rowOff>
    </xdr:to>
    <xdr:sp>
      <xdr:nvSpPr>
        <xdr:cNvPr id="10" name="正方形/長方形 22"/>
        <xdr:cNvSpPr>
          <a:spLocks/>
        </xdr:cNvSpPr>
      </xdr:nvSpPr>
      <xdr:spPr>
        <a:xfrm>
          <a:off x="1933575" y="6924675"/>
          <a:ext cx="504825" cy="2381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7</xdr:col>
      <xdr:colOff>0</xdr:colOff>
      <xdr:row>30</xdr:row>
      <xdr:rowOff>19050</xdr:rowOff>
    </xdr:from>
    <xdr:to>
      <xdr:col>8</xdr:col>
      <xdr:colOff>228600</xdr:colOff>
      <xdr:row>31</xdr:row>
      <xdr:rowOff>19050</xdr:rowOff>
    </xdr:to>
    <xdr:sp>
      <xdr:nvSpPr>
        <xdr:cNvPr id="11" name="正方形/長方形 23"/>
        <xdr:cNvSpPr>
          <a:spLocks/>
        </xdr:cNvSpPr>
      </xdr:nvSpPr>
      <xdr:spPr>
        <a:xfrm>
          <a:off x="1933575" y="7410450"/>
          <a:ext cx="504825" cy="2476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11</xdr:col>
      <xdr:colOff>0</xdr:colOff>
      <xdr:row>30</xdr:row>
      <xdr:rowOff>19050</xdr:rowOff>
    </xdr:from>
    <xdr:to>
      <xdr:col>12</xdr:col>
      <xdr:colOff>228600</xdr:colOff>
      <xdr:row>31</xdr:row>
      <xdr:rowOff>19050</xdr:rowOff>
    </xdr:to>
    <xdr:sp>
      <xdr:nvSpPr>
        <xdr:cNvPr id="12" name="正方形/長方形 24"/>
        <xdr:cNvSpPr>
          <a:spLocks/>
        </xdr:cNvSpPr>
      </xdr:nvSpPr>
      <xdr:spPr>
        <a:xfrm>
          <a:off x="3038475" y="7410450"/>
          <a:ext cx="504825" cy="2476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17</xdr:row>
      <xdr:rowOff>19050</xdr:rowOff>
    </xdr:from>
    <xdr:to>
      <xdr:col>12</xdr:col>
      <xdr:colOff>228600</xdr:colOff>
      <xdr:row>18</xdr:row>
      <xdr:rowOff>19050</xdr:rowOff>
    </xdr:to>
    <xdr:sp>
      <xdr:nvSpPr>
        <xdr:cNvPr id="1" name="正方形/長方形 2"/>
        <xdr:cNvSpPr>
          <a:spLocks/>
        </xdr:cNvSpPr>
      </xdr:nvSpPr>
      <xdr:spPr>
        <a:xfrm>
          <a:off x="3038475" y="4438650"/>
          <a:ext cx="504825" cy="2667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15</xdr:col>
      <xdr:colOff>0</xdr:colOff>
      <xdr:row>17</xdr:row>
      <xdr:rowOff>28575</xdr:rowOff>
    </xdr:from>
    <xdr:to>
      <xdr:col>16</xdr:col>
      <xdr:colOff>228600</xdr:colOff>
      <xdr:row>18</xdr:row>
      <xdr:rowOff>19050</xdr:rowOff>
    </xdr:to>
    <xdr:sp>
      <xdr:nvSpPr>
        <xdr:cNvPr id="2" name="正方形/長方形 14"/>
        <xdr:cNvSpPr>
          <a:spLocks/>
        </xdr:cNvSpPr>
      </xdr:nvSpPr>
      <xdr:spPr>
        <a:xfrm>
          <a:off x="4143375" y="4448175"/>
          <a:ext cx="504825" cy="2571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15</xdr:col>
      <xdr:colOff>0</xdr:colOff>
      <xdr:row>19</xdr:row>
      <xdr:rowOff>28575</xdr:rowOff>
    </xdr:from>
    <xdr:to>
      <xdr:col>16</xdr:col>
      <xdr:colOff>228600</xdr:colOff>
      <xdr:row>20</xdr:row>
      <xdr:rowOff>19050</xdr:rowOff>
    </xdr:to>
    <xdr:sp>
      <xdr:nvSpPr>
        <xdr:cNvPr id="3" name="正方形/長方形 15"/>
        <xdr:cNvSpPr>
          <a:spLocks/>
        </xdr:cNvSpPr>
      </xdr:nvSpPr>
      <xdr:spPr>
        <a:xfrm>
          <a:off x="4143375" y="4981575"/>
          <a:ext cx="504825" cy="2571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7</xdr:col>
      <xdr:colOff>0</xdr:colOff>
      <xdr:row>19</xdr:row>
      <xdr:rowOff>28575</xdr:rowOff>
    </xdr:from>
    <xdr:to>
      <xdr:col>8</xdr:col>
      <xdr:colOff>228600</xdr:colOff>
      <xdr:row>20</xdr:row>
      <xdr:rowOff>19050</xdr:rowOff>
    </xdr:to>
    <xdr:sp>
      <xdr:nvSpPr>
        <xdr:cNvPr id="4" name="正方形/長方形 16"/>
        <xdr:cNvSpPr>
          <a:spLocks/>
        </xdr:cNvSpPr>
      </xdr:nvSpPr>
      <xdr:spPr>
        <a:xfrm>
          <a:off x="1933575" y="4981575"/>
          <a:ext cx="504825" cy="2571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7</xdr:col>
      <xdr:colOff>0</xdr:colOff>
      <xdr:row>21</xdr:row>
      <xdr:rowOff>28575</xdr:rowOff>
    </xdr:from>
    <xdr:to>
      <xdr:col>8</xdr:col>
      <xdr:colOff>228600</xdr:colOff>
      <xdr:row>22</xdr:row>
      <xdr:rowOff>19050</xdr:rowOff>
    </xdr:to>
    <xdr:sp>
      <xdr:nvSpPr>
        <xdr:cNvPr id="5" name="正方形/長方形 17"/>
        <xdr:cNvSpPr>
          <a:spLocks/>
        </xdr:cNvSpPr>
      </xdr:nvSpPr>
      <xdr:spPr>
        <a:xfrm>
          <a:off x="1933575" y="5514975"/>
          <a:ext cx="504825" cy="2571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11</xdr:col>
      <xdr:colOff>0</xdr:colOff>
      <xdr:row>21</xdr:row>
      <xdr:rowOff>28575</xdr:rowOff>
    </xdr:from>
    <xdr:to>
      <xdr:col>12</xdr:col>
      <xdr:colOff>228600</xdr:colOff>
      <xdr:row>22</xdr:row>
      <xdr:rowOff>19050</xdr:rowOff>
    </xdr:to>
    <xdr:sp>
      <xdr:nvSpPr>
        <xdr:cNvPr id="6" name="正方形/長方形 18"/>
        <xdr:cNvSpPr>
          <a:spLocks/>
        </xdr:cNvSpPr>
      </xdr:nvSpPr>
      <xdr:spPr>
        <a:xfrm>
          <a:off x="3038475" y="5514975"/>
          <a:ext cx="504825" cy="2571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18</xdr:row>
      <xdr:rowOff>19050</xdr:rowOff>
    </xdr:from>
    <xdr:to>
      <xdr:col>12</xdr:col>
      <xdr:colOff>228600</xdr:colOff>
      <xdr:row>19</xdr:row>
      <xdr:rowOff>19050</xdr:rowOff>
    </xdr:to>
    <xdr:sp>
      <xdr:nvSpPr>
        <xdr:cNvPr id="1" name="正方形/長方形 2"/>
        <xdr:cNvSpPr>
          <a:spLocks/>
        </xdr:cNvSpPr>
      </xdr:nvSpPr>
      <xdr:spPr>
        <a:xfrm>
          <a:off x="3038475" y="4667250"/>
          <a:ext cx="504825" cy="2667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15</xdr:col>
      <xdr:colOff>0</xdr:colOff>
      <xdr:row>18</xdr:row>
      <xdr:rowOff>28575</xdr:rowOff>
    </xdr:from>
    <xdr:to>
      <xdr:col>16</xdr:col>
      <xdr:colOff>228600</xdr:colOff>
      <xdr:row>19</xdr:row>
      <xdr:rowOff>19050</xdr:rowOff>
    </xdr:to>
    <xdr:sp>
      <xdr:nvSpPr>
        <xdr:cNvPr id="2" name="正方形/長方形 14"/>
        <xdr:cNvSpPr>
          <a:spLocks/>
        </xdr:cNvSpPr>
      </xdr:nvSpPr>
      <xdr:spPr>
        <a:xfrm>
          <a:off x="4143375" y="4676775"/>
          <a:ext cx="504825" cy="2571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15</xdr:col>
      <xdr:colOff>0</xdr:colOff>
      <xdr:row>20</xdr:row>
      <xdr:rowOff>28575</xdr:rowOff>
    </xdr:from>
    <xdr:to>
      <xdr:col>16</xdr:col>
      <xdr:colOff>228600</xdr:colOff>
      <xdr:row>21</xdr:row>
      <xdr:rowOff>19050</xdr:rowOff>
    </xdr:to>
    <xdr:sp>
      <xdr:nvSpPr>
        <xdr:cNvPr id="3" name="正方形/長方形 15"/>
        <xdr:cNvSpPr>
          <a:spLocks/>
        </xdr:cNvSpPr>
      </xdr:nvSpPr>
      <xdr:spPr>
        <a:xfrm>
          <a:off x="4143375" y="5210175"/>
          <a:ext cx="504825" cy="2571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7</xdr:col>
      <xdr:colOff>0</xdr:colOff>
      <xdr:row>20</xdr:row>
      <xdr:rowOff>28575</xdr:rowOff>
    </xdr:from>
    <xdr:to>
      <xdr:col>8</xdr:col>
      <xdr:colOff>228600</xdr:colOff>
      <xdr:row>21</xdr:row>
      <xdr:rowOff>19050</xdr:rowOff>
    </xdr:to>
    <xdr:sp>
      <xdr:nvSpPr>
        <xdr:cNvPr id="4" name="正方形/長方形 16"/>
        <xdr:cNvSpPr>
          <a:spLocks/>
        </xdr:cNvSpPr>
      </xdr:nvSpPr>
      <xdr:spPr>
        <a:xfrm>
          <a:off x="1933575" y="5210175"/>
          <a:ext cx="504825" cy="2571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7</xdr:col>
      <xdr:colOff>0</xdr:colOff>
      <xdr:row>22</xdr:row>
      <xdr:rowOff>28575</xdr:rowOff>
    </xdr:from>
    <xdr:to>
      <xdr:col>8</xdr:col>
      <xdr:colOff>228600</xdr:colOff>
      <xdr:row>23</xdr:row>
      <xdr:rowOff>19050</xdr:rowOff>
    </xdr:to>
    <xdr:sp>
      <xdr:nvSpPr>
        <xdr:cNvPr id="5" name="正方形/長方形 17"/>
        <xdr:cNvSpPr>
          <a:spLocks/>
        </xdr:cNvSpPr>
      </xdr:nvSpPr>
      <xdr:spPr>
        <a:xfrm>
          <a:off x="1933575" y="5743575"/>
          <a:ext cx="504825" cy="2571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11</xdr:col>
      <xdr:colOff>0</xdr:colOff>
      <xdr:row>22</xdr:row>
      <xdr:rowOff>28575</xdr:rowOff>
    </xdr:from>
    <xdr:to>
      <xdr:col>12</xdr:col>
      <xdr:colOff>228600</xdr:colOff>
      <xdr:row>23</xdr:row>
      <xdr:rowOff>19050</xdr:rowOff>
    </xdr:to>
    <xdr:sp>
      <xdr:nvSpPr>
        <xdr:cNvPr id="6" name="正方形/長方形 18"/>
        <xdr:cNvSpPr>
          <a:spLocks/>
        </xdr:cNvSpPr>
      </xdr:nvSpPr>
      <xdr:spPr>
        <a:xfrm>
          <a:off x="3038475" y="5743575"/>
          <a:ext cx="504825" cy="2571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11</xdr:col>
      <xdr:colOff>0</xdr:colOff>
      <xdr:row>26</xdr:row>
      <xdr:rowOff>28575</xdr:rowOff>
    </xdr:from>
    <xdr:to>
      <xdr:col>12</xdr:col>
      <xdr:colOff>228600</xdr:colOff>
      <xdr:row>27</xdr:row>
      <xdr:rowOff>19050</xdr:rowOff>
    </xdr:to>
    <xdr:sp>
      <xdr:nvSpPr>
        <xdr:cNvPr id="7" name="正方形/長方形 19"/>
        <xdr:cNvSpPr>
          <a:spLocks/>
        </xdr:cNvSpPr>
      </xdr:nvSpPr>
      <xdr:spPr>
        <a:xfrm>
          <a:off x="3038475" y="6734175"/>
          <a:ext cx="504825" cy="2571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15</xdr:col>
      <xdr:colOff>0</xdr:colOff>
      <xdr:row>26</xdr:row>
      <xdr:rowOff>19050</xdr:rowOff>
    </xdr:from>
    <xdr:to>
      <xdr:col>16</xdr:col>
      <xdr:colOff>228600</xdr:colOff>
      <xdr:row>27</xdr:row>
      <xdr:rowOff>19050</xdr:rowOff>
    </xdr:to>
    <xdr:sp>
      <xdr:nvSpPr>
        <xdr:cNvPr id="8" name="正方形/長方形 20"/>
        <xdr:cNvSpPr>
          <a:spLocks/>
        </xdr:cNvSpPr>
      </xdr:nvSpPr>
      <xdr:spPr>
        <a:xfrm>
          <a:off x="4143375" y="6724650"/>
          <a:ext cx="504825" cy="2667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15</xdr:col>
      <xdr:colOff>0</xdr:colOff>
      <xdr:row>28</xdr:row>
      <xdr:rowOff>28575</xdr:rowOff>
    </xdr:from>
    <xdr:to>
      <xdr:col>16</xdr:col>
      <xdr:colOff>228600</xdr:colOff>
      <xdr:row>29</xdr:row>
      <xdr:rowOff>19050</xdr:rowOff>
    </xdr:to>
    <xdr:sp>
      <xdr:nvSpPr>
        <xdr:cNvPr id="9" name="正方形/長方形 21"/>
        <xdr:cNvSpPr>
          <a:spLocks/>
        </xdr:cNvSpPr>
      </xdr:nvSpPr>
      <xdr:spPr>
        <a:xfrm>
          <a:off x="4143375" y="7267575"/>
          <a:ext cx="504825" cy="2571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7</xdr:col>
      <xdr:colOff>0</xdr:colOff>
      <xdr:row>28</xdr:row>
      <xdr:rowOff>28575</xdr:rowOff>
    </xdr:from>
    <xdr:to>
      <xdr:col>8</xdr:col>
      <xdr:colOff>228600</xdr:colOff>
      <xdr:row>29</xdr:row>
      <xdr:rowOff>19050</xdr:rowOff>
    </xdr:to>
    <xdr:sp>
      <xdr:nvSpPr>
        <xdr:cNvPr id="10" name="正方形/長方形 22"/>
        <xdr:cNvSpPr>
          <a:spLocks/>
        </xdr:cNvSpPr>
      </xdr:nvSpPr>
      <xdr:spPr>
        <a:xfrm>
          <a:off x="1933575" y="7267575"/>
          <a:ext cx="504825" cy="2571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7</xdr:col>
      <xdr:colOff>0</xdr:colOff>
      <xdr:row>30</xdr:row>
      <xdr:rowOff>19050</xdr:rowOff>
    </xdr:from>
    <xdr:to>
      <xdr:col>8</xdr:col>
      <xdr:colOff>228600</xdr:colOff>
      <xdr:row>31</xdr:row>
      <xdr:rowOff>19050</xdr:rowOff>
    </xdr:to>
    <xdr:sp>
      <xdr:nvSpPr>
        <xdr:cNvPr id="11" name="正方形/長方形 23"/>
        <xdr:cNvSpPr>
          <a:spLocks/>
        </xdr:cNvSpPr>
      </xdr:nvSpPr>
      <xdr:spPr>
        <a:xfrm>
          <a:off x="1933575" y="7791450"/>
          <a:ext cx="504825" cy="2667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11</xdr:col>
      <xdr:colOff>0</xdr:colOff>
      <xdr:row>30</xdr:row>
      <xdr:rowOff>19050</xdr:rowOff>
    </xdr:from>
    <xdr:to>
      <xdr:col>12</xdr:col>
      <xdr:colOff>228600</xdr:colOff>
      <xdr:row>31</xdr:row>
      <xdr:rowOff>19050</xdr:rowOff>
    </xdr:to>
    <xdr:sp>
      <xdr:nvSpPr>
        <xdr:cNvPr id="12" name="正方形/長方形 24"/>
        <xdr:cNvSpPr>
          <a:spLocks/>
        </xdr:cNvSpPr>
      </xdr:nvSpPr>
      <xdr:spPr>
        <a:xfrm>
          <a:off x="3038475" y="7791450"/>
          <a:ext cx="504825" cy="2667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11</xdr:col>
      <xdr:colOff>0</xdr:colOff>
      <xdr:row>18</xdr:row>
      <xdr:rowOff>19050</xdr:rowOff>
    </xdr:from>
    <xdr:to>
      <xdr:col>12</xdr:col>
      <xdr:colOff>228600</xdr:colOff>
      <xdr:row>19</xdr:row>
      <xdr:rowOff>19050</xdr:rowOff>
    </xdr:to>
    <xdr:sp>
      <xdr:nvSpPr>
        <xdr:cNvPr id="13" name="正方形/長方形 2"/>
        <xdr:cNvSpPr>
          <a:spLocks/>
        </xdr:cNvSpPr>
      </xdr:nvSpPr>
      <xdr:spPr>
        <a:xfrm>
          <a:off x="3038475" y="4667250"/>
          <a:ext cx="504825" cy="2667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15</xdr:col>
      <xdr:colOff>0</xdr:colOff>
      <xdr:row>18</xdr:row>
      <xdr:rowOff>28575</xdr:rowOff>
    </xdr:from>
    <xdr:to>
      <xdr:col>16</xdr:col>
      <xdr:colOff>228600</xdr:colOff>
      <xdr:row>19</xdr:row>
      <xdr:rowOff>19050</xdr:rowOff>
    </xdr:to>
    <xdr:sp>
      <xdr:nvSpPr>
        <xdr:cNvPr id="14" name="正方形/長方形 14"/>
        <xdr:cNvSpPr>
          <a:spLocks/>
        </xdr:cNvSpPr>
      </xdr:nvSpPr>
      <xdr:spPr>
        <a:xfrm>
          <a:off x="4143375" y="4676775"/>
          <a:ext cx="504825" cy="2571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15</xdr:col>
      <xdr:colOff>0</xdr:colOff>
      <xdr:row>20</xdr:row>
      <xdr:rowOff>28575</xdr:rowOff>
    </xdr:from>
    <xdr:to>
      <xdr:col>16</xdr:col>
      <xdr:colOff>228600</xdr:colOff>
      <xdr:row>21</xdr:row>
      <xdr:rowOff>19050</xdr:rowOff>
    </xdr:to>
    <xdr:sp>
      <xdr:nvSpPr>
        <xdr:cNvPr id="15" name="正方形/長方形 15"/>
        <xdr:cNvSpPr>
          <a:spLocks/>
        </xdr:cNvSpPr>
      </xdr:nvSpPr>
      <xdr:spPr>
        <a:xfrm>
          <a:off x="4143375" y="5210175"/>
          <a:ext cx="504825" cy="2571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7</xdr:col>
      <xdr:colOff>0</xdr:colOff>
      <xdr:row>20</xdr:row>
      <xdr:rowOff>28575</xdr:rowOff>
    </xdr:from>
    <xdr:to>
      <xdr:col>8</xdr:col>
      <xdr:colOff>228600</xdr:colOff>
      <xdr:row>21</xdr:row>
      <xdr:rowOff>19050</xdr:rowOff>
    </xdr:to>
    <xdr:sp>
      <xdr:nvSpPr>
        <xdr:cNvPr id="16" name="正方形/長方形 16"/>
        <xdr:cNvSpPr>
          <a:spLocks/>
        </xdr:cNvSpPr>
      </xdr:nvSpPr>
      <xdr:spPr>
        <a:xfrm>
          <a:off x="1933575" y="5210175"/>
          <a:ext cx="504825" cy="2571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7</xdr:col>
      <xdr:colOff>0</xdr:colOff>
      <xdr:row>22</xdr:row>
      <xdr:rowOff>28575</xdr:rowOff>
    </xdr:from>
    <xdr:to>
      <xdr:col>8</xdr:col>
      <xdr:colOff>228600</xdr:colOff>
      <xdr:row>23</xdr:row>
      <xdr:rowOff>19050</xdr:rowOff>
    </xdr:to>
    <xdr:sp>
      <xdr:nvSpPr>
        <xdr:cNvPr id="17" name="正方形/長方形 17"/>
        <xdr:cNvSpPr>
          <a:spLocks/>
        </xdr:cNvSpPr>
      </xdr:nvSpPr>
      <xdr:spPr>
        <a:xfrm>
          <a:off x="1933575" y="5743575"/>
          <a:ext cx="504825" cy="2571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11</xdr:col>
      <xdr:colOff>0</xdr:colOff>
      <xdr:row>22</xdr:row>
      <xdr:rowOff>28575</xdr:rowOff>
    </xdr:from>
    <xdr:to>
      <xdr:col>12</xdr:col>
      <xdr:colOff>228600</xdr:colOff>
      <xdr:row>23</xdr:row>
      <xdr:rowOff>19050</xdr:rowOff>
    </xdr:to>
    <xdr:sp>
      <xdr:nvSpPr>
        <xdr:cNvPr id="18" name="正方形/長方形 18"/>
        <xdr:cNvSpPr>
          <a:spLocks/>
        </xdr:cNvSpPr>
      </xdr:nvSpPr>
      <xdr:spPr>
        <a:xfrm>
          <a:off x="3038475" y="5743575"/>
          <a:ext cx="504825" cy="2571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11</xdr:col>
      <xdr:colOff>0</xdr:colOff>
      <xdr:row>26</xdr:row>
      <xdr:rowOff>28575</xdr:rowOff>
    </xdr:from>
    <xdr:to>
      <xdr:col>12</xdr:col>
      <xdr:colOff>228600</xdr:colOff>
      <xdr:row>27</xdr:row>
      <xdr:rowOff>19050</xdr:rowOff>
    </xdr:to>
    <xdr:sp>
      <xdr:nvSpPr>
        <xdr:cNvPr id="19" name="正方形/長方形 19"/>
        <xdr:cNvSpPr>
          <a:spLocks/>
        </xdr:cNvSpPr>
      </xdr:nvSpPr>
      <xdr:spPr>
        <a:xfrm>
          <a:off x="3038475" y="6734175"/>
          <a:ext cx="504825" cy="2571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15</xdr:col>
      <xdr:colOff>0</xdr:colOff>
      <xdr:row>26</xdr:row>
      <xdr:rowOff>19050</xdr:rowOff>
    </xdr:from>
    <xdr:to>
      <xdr:col>16</xdr:col>
      <xdr:colOff>228600</xdr:colOff>
      <xdr:row>27</xdr:row>
      <xdr:rowOff>19050</xdr:rowOff>
    </xdr:to>
    <xdr:sp>
      <xdr:nvSpPr>
        <xdr:cNvPr id="20" name="正方形/長方形 20"/>
        <xdr:cNvSpPr>
          <a:spLocks/>
        </xdr:cNvSpPr>
      </xdr:nvSpPr>
      <xdr:spPr>
        <a:xfrm>
          <a:off x="4143375" y="6724650"/>
          <a:ext cx="504825" cy="2667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15</xdr:col>
      <xdr:colOff>0</xdr:colOff>
      <xdr:row>28</xdr:row>
      <xdr:rowOff>28575</xdr:rowOff>
    </xdr:from>
    <xdr:to>
      <xdr:col>16</xdr:col>
      <xdr:colOff>228600</xdr:colOff>
      <xdr:row>29</xdr:row>
      <xdr:rowOff>19050</xdr:rowOff>
    </xdr:to>
    <xdr:sp>
      <xdr:nvSpPr>
        <xdr:cNvPr id="21" name="正方形/長方形 21"/>
        <xdr:cNvSpPr>
          <a:spLocks/>
        </xdr:cNvSpPr>
      </xdr:nvSpPr>
      <xdr:spPr>
        <a:xfrm>
          <a:off x="4143375" y="7267575"/>
          <a:ext cx="504825" cy="2571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7</xdr:col>
      <xdr:colOff>0</xdr:colOff>
      <xdr:row>28</xdr:row>
      <xdr:rowOff>28575</xdr:rowOff>
    </xdr:from>
    <xdr:to>
      <xdr:col>8</xdr:col>
      <xdr:colOff>228600</xdr:colOff>
      <xdr:row>29</xdr:row>
      <xdr:rowOff>19050</xdr:rowOff>
    </xdr:to>
    <xdr:sp>
      <xdr:nvSpPr>
        <xdr:cNvPr id="22" name="正方形/長方形 22"/>
        <xdr:cNvSpPr>
          <a:spLocks/>
        </xdr:cNvSpPr>
      </xdr:nvSpPr>
      <xdr:spPr>
        <a:xfrm>
          <a:off x="1933575" y="7267575"/>
          <a:ext cx="504825" cy="2571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7</xdr:col>
      <xdr:colOff>0</xdr:colOff>
      <xdr:row>30</xdr:row>
      <xdr:rowOff>19050</xdr:rowOff>
    </xdr:from>
    <xdr:to>
      <xdr:col>8</xdr:col>
      <xdr:colOff>228600</xdr:colOff>
      <xdr:row>31</xdr:row>
      <xdr:rowOff>19050</xdr:rowOff>
    </xdr:to>
    <xdr:sp>
      <xdr:nvSpPr>
        <xdr:cNvPr id="23" name="正方形/長方形 23"/>
        <xdr:cNvSpPr>
          <a:spLocks/>
        </xdr:cNvSpPr>
      </xdr:nvSpPr>
      <xdr:spPr>
        <a:xfrm>
          <a:off x="1933575" y="7791450"/>
          <a:ext cx="504825" cy="2667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11</xdr:col>
      <xdr:colOff>0</xdr:colOff>
      <xdr:row>30</xdr:row>
      <xdr:rowOff>19050</xdr:rowOff>
    </xdr:from>
    <xdr:to>
      <xdr:col>12</xdr:col>
      <xdr:colOff>228600</xdr:colOff>
      <xdr:row>31</xdr:row>
      <xdr:rowOff>19050</xdr:rowOff>
    </xdr:to>
    <xdr:sp>
      <xdr:nvSpPr>
        <xdr:cNvPr id="24" name="正方形/長方形 24"/>
        <xdr:cNvSpPr>
          <a:spLocks/>
        </xdr:cNvSpPr>
      </xdr:nvSpPr>
      <xdr:spPr>
        <a:xfrm>
          <a:off x="3038475" y="7791450"/>
          <a:ext cx="504825" cy="2667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Z46"/>
  <sheetViews>
    <sheetView workbookViewId="0" topLeftCell="A13">
      <selection activeCell="H46" sqref="H46"/>
    </sheetView>
  </sheetViews>
  <sheetFormatPr defaultColWidth="9.00390625" defaultRowHeight="13.5"/>
  <cols>
    <col min="1" max="26" width="3.625" style="1" customWidth="1"/>
    <col min="27" max="27" width="1.875" style="1" customWidth="1"/>
    <col min="28" max="16384" width="9.00390625" style="1" customWidth="1"/>
  </cols>
  <sheetData>
    <row r="1" spans="1:22" ht="24" customHeight="1">
      <c r="A1" s="1" t="s">
        <v>1</v>
      </c>
      <c r="E1" s="74" t="s">
        <v>16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6" ht="21" customHeight="1">
      <c r="A2" s="1" t="s">
        <v>2</v>
      </c>
      <c r="Z2" s="2" t="s">
        <v>67</v>
      </c>
    </row>
    <row r="3" spans="1:26" ht="15" customHeight="1">
      <c r="A3" s="50" t="s">
        <v>3</v>
      </c>
      <c r="B3" s="77"/>
      <c r="C3" s="77"/>
      <c r="D3" s="62"/>
      <c r="E3" s="50" t="s">
        <v>0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62"/>
      <c r="V3" s="36" t="s">
        <v>4</v>
      </c>
      <c r="W3" s="37"/>
      <c r="X3" s="37"/>
      <c r="Y3" s="37"/>
      <c r="Z3" s="38"/>
    </row>
    <row r="4" spans="1:26" ht="15" customHeight="1">
      <c r="A4" s="27"/>
      <c r="B4" s="28"/>
      <c r="C4" s="28"/>
      <c r="D4" s="29"/>
      <c r="E4" s="27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9"/>
      <c r="V4" s="19" t="s">
        <v>62</v>
      </c>
      <c r="W4" s="34"/>
      <c r="X4" s="34"/>
      <c r="Y4" s="34"/>
      <c r="Z4" s="35"/>
    </row>
    <row r="5" spans="1:26" ht="19.5" customHeight="1">
      <c r="A5" s="45">
        <v>1</v>
      </c>
      <c r="B5" s="63" t="s">
        <v>25</v>
      </c>
      <c r="C5" s="55"/>
      <c r="D5" s="56"/>
      <c r="E5" s="47" t="s">
        <v>35</v>
      </c>
      <c r="F5" s="48"/>
      <c r="G5" s="48"/>
      <c r="H5" s="48"/>
      <c r="I5" s="49"/>
      <c r="J5" s="50">
        <f>L5+L6</f>
        <v>0</v>
      </c>
      <c r="K5" s="60" t="s">
        <v>118</v>
      </c>
      <c r="L5" s="4">
        <v>0</v>
      </c>
      <c r="M5" s="7" t="s">
        <v>119</v>
      </c>
      <c r="N5" s="4">
        <v>0</v>
      </c>
      <c r="O5" s="60" t="s">
        <v>120</v>
      </c>
      <c r="P5" s="62">
        <f>N5+N6</f>
        <v>1</v>
      </c>
      <c r="Q5" s="47" t="s">
        <v>29</v>
      </c>
      <c r="R5" s="48"/>
      <c r="S5" s="48"/>
      <c r="T5" s="48"/>
      <c r="U5" s="49"/>
      <c r="V5" s="64" t="s">
        <v>69</v>
      </c>
      <c r="W5" s="65"/>
      <c r="X5" s="65"/>
      <c r="Y5" s="65"/>
      <c r="Z5" s="66"/>
    </row>
    <row r="6" spans="1:26" ht="19.5" customHeight="1">
      <c r="A6" s="46"/>
      <c r="B6" s="57"/>
      <c r="C6" s="58"/>
      <c r="D6" s="59"/>
      <c r="E6" s="42"/>
      <c r="F6" s="43"/>
      <c r="G6" s="43"/>
      <c r="H6" s="43"/>
      <c r="I6" s="44"/>
      <c r="J6" s="27"/>
      <c r="K6" s="61"/>
      <c r="L6" s="6">
        <v>0</v>
      </c>
      <c r="M6" s="8" t="s">
        <v>121</v>
      </c>
      <c r="N6" s="6">
        <v>1</v>
      </c>
      <c r="O6" s="61"/>
      <c r="P6" s="29"/>
      <c r="Q6" s="42"/>
      <c r="R6" s="43"/>
      <c r="S6" s="43"/>
      <c r="T6" s="43"/>
      <c r="U6" s="44"/>
      <c r="V6" s="67"/>
      <c r="W6" s="68"/>
      <c r="X6" s="68"/>
      <c r="Y6" s="68"/>
      <c r="Z6" s="69"/>
    </row>
    <row r="7" spans="1:26" ht="19.5" customHeight="1">
      <c r="A7" s="45">
        <v>2</v>
      </c>
      <c r="B7" s="54" t="s">
        <v>136</v>
      </c>
      <c r="C7" s="55"/>
      <c r="D7" s="56"/>
      <c r="E7" s="47" t="s">
        <v>27</v>
      </c>
      <c r="F7" s="48"/>
      <c r="G7" s="48"/>
      <c r="H7" s="48"/>
      <c r="I7" s="49"/>
      <c r="J7" s="50">
        <f>L7+L8</f>
        <v>0</v>
      </c>
      <c r="K7" s="60" t="s">
        <v>166</v>
      </c>
      <c r="L7" s="4">
        <v>0</v>
      </c>
      <c r="M7" s="7" t="s">
        <v>167</v>
      </c>
      <c r="N7" s="4">
        <v>0</v>
      </c>
      <c r="O7" s="60" t="s">
        <v>168</v>
      </c>
      <c r="P7" s="62">
        <f>N7+N8</f>
        <v>0</v>
      </c>
      <c r="Q7" s="47" t="s">
        <v>28</v>
      </c>
      <c r="R7" s="48"/>
      <c r="S7" s="48"/>
      <c r="T7" s="48"/>
      <c r="U7" s="49"/>
      <c r="V7" s="64" t="s">
        <v>70</v>
      </c>
      <c r="W7" s="65"/>
      <c r="X7" s="65"/>
      <c r="Y7" s="65"/>
      <c r="Z7" s="66"/>
    </row>
    <row r="8" spans="1:26" ht="19.5" customHeight="1">
      <c r="A8" s="46"/>
      <c r="B8" s="57"/>
      <c r="C8" s="58"/>
      <c r="D8" s="59"/>
      <c r="E8" s="42"/>
      <c r="F8" s="43"/>
      <c r="G8" s="43"/>
      <c r="H8" s="43"/>
      <c r="I8" s="44"/>
      <c r="J8" s="27"/>
      <c r="K8" s="61"/>
      <c r="L8" s="6">
        <v>0</v>
      </c>
      <c r="M8" s="8" t="s">
        <v>167</v>
      </c>
      <c r="N8" s="6">
        <v>0</v>
      </c>
      <c r="O8" s="61"/>
      <c r="P8" s="29"/>
      <c r="Q8" s="42"/>
      <c r="R8" s="43"/>
      <c r="S8" s="43"/>
      <c r="T8" s="43"/>
      <c r="U8" s="44"/>
      <c r="V8" s="67"/>
      <c r="W8" s="68"/>
      <c r="X8" s="68"/>
      <c r="Y8" s="68"/>
      <c r="Z8" s="69"/>
    </row>
    <row r="9" spans="1:26" ht="19.5" customHeight="1">
      <c r="A9" s="45">
        <v>3</v>
      </c>
      <c r="B9" s="54" t="s">
        <v>115</v>
      </c>
      <c r="C9" s="55"/>
      <c r="D9" s="56"/>
      <c r="E9" s="47" t="str">
        <f>E5</f>
        <v>日光ＪＦＣ</v>
      </c>
      <c r="F9" s="48"/>
      <c r="G9" s="48"/>
      <c r="H9" s="48"/>
      <c r="I9" s="49"/>
      <c r="J9" s="50">
        <f>L9+L10</f>
        <v>0</v>
      </c>
      <c r="K9" s="60" t="s">
        <v>123</v>
      </c>
      <c r="L9" s="4">
        <v>0</v>
      </c>
      <c r="M9" s="7" t="s">
        <v>122</v>
      </c>
      <c r="N9" s="4">
        <v>1</v>
      </c>
      <c r="O9" s="60" t="s">
        <v>124</v>
      </c>
      <c r="P9" s="62">
        <f>N9+N10</f>
        <v>3</v>
      </c>
      <c r="Q9" s="47" t="s">
        <v>68</v>
      </c>
      <c r="R9" s="48"/>
      <c r="S9" s="48"/>
      <c r="T9" s="48"/>
      <c r="U9" s="49"/>
      <c r="V9" s="64" t="s">
        <v>71</v>
      </c>
      <c r="W9" s="65"/>
      <c r="X9" s="65"/>
      <c r="Y9" s="65"/>
      <c r="Z9" s="66"/>
    </row>
    <row r="10" spans="1:26" ht="19.5" customHeight="1">
      <c r="A10" s="46"/>
      <c r="B10" s="57"/>
      <c r="C10" s="58"/>
      <c r="D10" s="59"/>
      <c r="E10" s="42"/>
      <c r="F10" s="43"/>
      <c r="G10" s="43"/>
      <c r="H10" s="43"/>
      <c r="I10" s="44"/>
      <c r="J10" s="27"/>
      <c r="K10" s="61"/>
      <c r="L10" s="6">
        <v>0</v>
      </c>
      <c r="M10" s="8" t="s">
        <v>121</v>
      </c>
      <c r="N10" s="6">
        <v>2</v>
      </c>
      <c r="O10" s="61"/>
      <c r="P10" s="29"/>
      <c r="Q10" s="42"/>
      <c r="R10" s="43"/>
      <c r="S10" s="43"/>
      <c r="T10" s="43"/>
      <c r="U10" s="44"/>
      <c r="V10" s="67"/>
      <c r="W10" s="68"/>
      <c r="X10" s="68"/>
      <c r="Y10" s="68"/>
      <c r="Z10" s="69"/>
    </row>
    <row r="11" spans="1:26" ht="19.5" customHeight="1">
      <c r="A11" s="45">
        <v>4</v>
      </c>
      <c r="B11" s="54" t="s">
        <v>116</v>
      </c>
      <c r="C11" s="55"/>
      <c r="D11" s="56"/>
      <c r="E11" s="47" t="str">
        <f>E7</f>
        <v>鹿沼東光ＦＣ</v>
      </c>
      <c r="F11" s="48"/>
      <c r="G11" s="48"/>
      <c r="H11" s="48"/>
      <c r="I11" s="49"/>
      <c r="J11" s="50">
        <f>L11+L12</f>
        <v>1</v>
      </c>
      <c r="K11" s="60" t="s">
        <v>125</v>
      </c>
      <c r="L11" s="4">
        <v>0</v>
      </c>
      <c r="M11" s="7" t="s">
        <v>121</v>
      </c>
      <c r="N11" s="4">
        <v>1</v>
      </c>
      <c r="O11" s="60" t="s">
        <v>126</v>
      </c>
      <c r="P11" s="62">
        <f>N11+N12</f>
        <v>2</v>
      </c>
      <c r="Q11" s="47" t="s">
        <v>49</v>
      </c>
      <c r="R11" s="48"/>
      <c r="S11" s="48"/>
      <c r="T11" s="48"/>
      <c r="U11" s="49"/>
      <c r="V11" s="64" t="s">
        <v>72</v>
      </c>
      <c r="W11" s="65"/>
      <c r="X11" s="65"/>
      <c r="Y11" s="65"/>
      <c r="Z11" s="66"/>
    </row>
    <row r="12" spans="1:26" ht="19.5" customHeight="1">
      <c r="A12" s="46"/>
      <c r="B12" s="57"/>
      <c r="C12" s="58"/>
      <c r="D12" s="59"/>
      <c r="E12" s="42"/>
      <c r="F12" s="43"/>
      <c r="G12" s="43"/>
      <c r="H12" s="43"/>
      <c r="I12" s="44"/>
      <c r="J12" s="27"/>
      <c r="K12" s="61"/>
      <c r="L12" s="6">
        <v>1</v>
      </c>
      <c r="M12" s="8" t="s">
        <v>122</v>
      </c>
      <c r="N12" s="6">
        <v>1</v>
      </c>
      <c r="O12" s="61"/>
      <c r="P12" s="29"/>
      <c r="Q12" s="42"/>
      <c r="R12" s="43"/>
      <c r="S12" s="43"/>
      <c r="T12" s="43"/>
      <c r="U12" s="44"/>
      <c r="V12" s="67"/>
      <c r="W12" s="68"/>
      <c r="X12" s="68"/>
      <c r="Y12" s="68"/>
      <c r="Z12" s="69"/>
    </row>
    <row r="13" spans="1:26" ht="19.5" customHeight="1">
      <c r="A13" s="45">
        <v>5</v>
      </c>
      <c r="B13" s="54" t="s">
        <v>117</v>
      </c>
      <c r="C13" s="55"/>
      <c r="D13" s="56"/>
      <c r="E13" s="47" t="str">
        <f>Q5</f>
        <v>北押原ＦＣ</v>
      </c>
      <c r="F13" s="48"/>
      <c r="G13" s="48"/>
      <c r="H13" s="48"/>
      <c r="I13" s="49"/>
      <c r="J13" s="50">
        <f>L13+L14</f>
        <v>0</v>
      </c>
      <c r="K13" s="60" t="s">
        <v>123</v>
      </c>
      <c r="L13" s="4">
        <v>0</v>
      </c>
      <c r="M13" s="7" t="s">
        <v>122</v>
      </c>
      <c r="N13" s="4">
        <v>1</v>
      </c>
      <c r="O13" s="60" t="s">
        <v>124</v>
      </c>
      <c r="P13" s="62">
        <f>N13+N14</f>
        <v>4</v>
      </c>
      <c r="Q13" s="47" t="str">
        <f>Q9</f>
        <v>落合ＳＣ2002日光</v>
      </c>
      <c r="R13" s="48"/>
      <c r="S13" s="48"/>
      <c r="T13" s="48"/>
      <c r="U13" s="49"/>
      <c r="V13" s="64" t="s">
        <v>73</v>
      </c>
      <c r="W13" s="65"/>
      <c r="X13" s="65"/>
      <c r="Y13" s="65"/>
      <c r="Z13" s="66"/>
    </row>
    <row r="14" spans="1:26" ht="19.5" customHeight="1">
      <c r="A14" s="46"/>
      <c r="B14" s="57"/>
      <c r="C14" s="58"/>
      <c r="D14" s="59"/>
      <c r="E14" s="42"/>
      <c r="F14" s="43"/>
      <c r="G14" s="43"/>
      <c r="H14" s="43"/>
      <c r="I14" s="44"/>
      <c r="J14" s="27"/>
      <c r="K14" s="61"/>
      <c r="L14" s="6">
        <v>0</v>
      </c>
      <c r="M14" s="8" t="s">
        <v>121</v>
      </c>
      <c r="N14" s="6">
        <v>3</v>
      </c>
      <c r="O14" s="61"/>
      <c r="P14" s="29"/>
      <c r="Q14" s="42"/>
      <c r="R14" s="43"/>
      <c r="S14" s="43"/>
      <c r="T14" s="43"/>
      <c r="U14" s="44"/>
      <c r="V14" s="67"/>
      <c r="W14" s="68"/>
      <c r="X14" s="68"/>
      <c r="Y14" s="68"/>
      <c r="Z14" s="69"/>
    </row>
    <row r="15" spans="1:26" ht="19.5" customHeight="1">
      <c r="A15" s="45">
        <v>6</v>
      </c>
      <c r="B15" s="54" t="s">
        <v>48</v>
      </c>
      <c r="C15" s="55"/>
      <c r="D15" s="56"/>
      <c r="E15" s="47" t="str">
        <f>Q7</f>
        <v>みどりが丘ＦＣ</v>
      </c>
      <c r="F15" s="48"/>
      <c r="G15" s="48"/>
      <c r="H15" s="48"/>
      <c r="I15" s="49"/>
      <c r="J15" s="50">
        <f>L15+L16</f>
        <v>1</v>
      </c>
      <c r="K15" s="60" t="s">
        <v>125</v>
      </c>
      <c r="L15" s="4">
        <v>0</v>
      </c>
      <c r="M15" s="7" t="s">
        <v>121</v>
      </c>
      <c r="N15" s="4">
        <v>1</v>
      </c>
      <c r="O15" s="60" t="s">
        <v>126</v>
      </c>
      <c r="P15" s="62">
        <f>N15+N16</f>
        <v>1</v>
      </c>
      <c r="Q15" s="47" t="str">
        <f>Q11</f>
        <v>今市ジュニオール</v>
      </c>
      <c r="R15" s="48"/>
      <c r="S15" s="48"/>
      <c r="T15" s="48"/>
      <c r="U15" s="49"/>
      <c r="V15" s="64" t="s">
        <v>74</v>
      </c>
      <c r="W15" s="65"/>
      <c r="X15" s="65"/>
      <c r="Y15" s="65"/>
      <c r="Z15" s="66"/>
    </row>
    <row r="16" spans="1:26" ht="19.5" customHeight="1">
      <c r="A16" s="46"/>
      <c r="B16" s="57"/>
      <c r="C16" s="58"/>
      <c r="D16" s="59"/>
      <c r="E16" s="42"/>
      <c r="F16" s="43"/>
      <c r="G16" s="43"/>
      <c r="H16" s="43"/>
      <c r="I16" s="44"/>
      <c r="J16" s="27"/>
      <c r="K16" s="61"/>
      <c r="L16" s="6">
        <v>1</v>
      </c>
      <c r="M16" s="8" t="s">
        <v>66</v>
      </c>
      <c r="N16" s="6">
        <v>0</v>
      </c>
      <c r="O16" s="61"/>
      <c r="P16" s="29"/>
      <c r="Q16" s="42"/>
      <c r="R16" s="43"/>
      <c r="S16" s="43"/>
      <c r="T16" s="43"/>
      <c r="U16" s="44"/>
      <c r="V16" s="67"/>
      <c r="W16" s="68"/>
      <c r="X16" s="68"/>
      <c r="Y16" s="68"/>
      <c r="Z16" s="69"/>
    </row>
    <row r="17" ht="19.5" customHeight="1"/>
    <row r="18" spans="1:26" ht="19.5" customHeight="1">
      <c r="A18" s="52" t="s">
        <v>75</v>
      </c>
      <c r="B18" s="9"/>
      <c r="C18" s="21"/>
      <c r="D18" s="21"/>
      <c r="E18" s="21"/>
      <c r="F18" s="21"/>
      <c r="G18" s="73" t="str">
        <f>E5</f>
        <v>日光ＪＦＣ</v>
      </c>
      <c r="H18" s="73"/>
      <c r="I18" s="73"/>
      <c r="J18" s="73"/>
      <c r="K18" s="73" t="str">
        <f>Q5</f>
        <v>北押原ＦＣ</v>
      </c>
      <c r="L18" s="73"/>
      <c r="M18" s="73"/>
      <c r="N18" s="73"/>
      <c r="O18" s="73" t="str">
        <f>Q9</f>
        <v>落合ＳＣ2002日光</v>
      </c>
      <c r="P18" s="73"/>
      <c r="Q18" s="73"/>
      <c r="R18" s="73"/>
      <c r="S18" s="21" t="s">
        <v>5</v>
      </c>
      <c r="T18" s="21"/>
      <c r="U18" s="21" t="s">
        <v>6</v>
      </c>
      <c r="V18" s="21"/>
      <c r="W18" s="21" t="s">
        <v>7</v>
      </c>
      <c r="X18" s="21"/>
      <c r="Y18" s="21" t="s">
        <v>8</v>
      </c>
      <c r="Z18" s="21"/>
    </row>
    <row r="19" spans="1:26" ht="19.5" customHeight="1">
      <c r="A19" s="53"/>
      <c r="B19" s="21" t="s">
        <v>127</v>
      </c>
      <c r="C19" s="73" t="str">
        <f>E5</f>
        <v>日光ＪＦＣ</v>
      </c>
      <c r="D19" s="73"/>
      <c r="E19" s="73"/>
      <c r="F19" s="73"/>
      <c r="G19" s="51"/>
      <c r="H19" s="51"/>
      <c r="I19" s="51"/>
      <c r="J19" s="51"/>
      <c r="K19" s="3">
        <f>J5</f>
        <v>0</v>
      </c>
      <c r="M19" s="15">
        <f>IF(K20&lt;&gt;"",IF(K20="○",3,IF(K20="△",1,0)),0)</f>
        <v>0</v>
      </c>
      <c r="N19" s="5">
        <f>P5</f>
        <v>1</v>
      </c>
      <c r="O19" s="3">
        <f>J9</f>
        <v>0</v>
      </c>
      <c r="Q19" s="15">
        <f>IF(O20&lt;&gt;"",IF(O20="○",3,IF(O20="△",1,0)),0)</f>
        <v>0</v>
      </c>
      <c r="R19" s="5">
        <f>P9</f>
        <v>3</v>
      </c>
      <c r="S19" s="21">
        <f>M19+Q19</f>
        <v>0</v>
      </c>
      <c r="T19" s="21"/>
      <c r="U19" s="21">
        <f>((K19+O19)-(N19+R19))</f>
        <v>-4</v>
      </c>
      <c r="V19" s="21"/>
      <c r="W19" s="21">
        <f>K19+O19</f>
        <v>0</v>
      </c>
      <c r="X19" s="21"/>
      <c r="Y19" s="21">
        <v>3</v>
      </c>
      <c r="Z19" s="21"/>
    </row>
    <row r="20" spans="1:26" ht="19.5" customHeight="1">
      <c r="A20" s="53"/>
      <c r="B20" s="21"/>
      <c r="C20" s="73"/>
      <c r="D20" s="73"/>
      <c r="E20" s="73"/>
      <c r="F20" s="73"/>
      <c r="G20" s="51"/>
      <c r="H20" s="51"/>
      <c r="I20" s="51"/>
      <c r="J20" s="51"/>
      <c r="K20" s="27" t="str">
        <f>IF(K19="","",IF(K19=N19,"△",IF(K19&lt;N19,"×","○")))</f>
        <v>×</v>
      </c>
      <c r="L20" s="28"/>
      <c r="M20" s="28"/>
      <c r="N20" s="29"/>
      <c r="O20" s="27" t="str">
        <f>IF(O19="","",IF(O19=R19,"△",IF(O19&lt;R19,"×","○")))</f>
        <v>×</v>
      </c>
      <c r="P20" s="28"/>
      <c r="Q20" s="28"/>
      <c r="R20" s="29"/>
      <c r="S20" s="21"/>
      <c r="T20" s="21"/>
      <c r="U20" s="21"/>
      <c r="V20" s="21"/>
      <c r="W20" s="21"/>
      <c r="X20" s="21"/>
      <c r="Y20" s="21"/>
      <c r="Z20" s="21"/>
    </row>
    <row r="21" spans="1:26" ht="19.5" customHeight="1">
      <c r="A21" s="53"/>
      <c r="B21" s="21" t="s">
        <v>128</v>
      </c>
      <c r="C21" s="73" t="str">
        <f>Q5</f>
        <v>北押原ＦＣ</v>
      </c>
      <c r="D21" s="73"/>
      <c r="E21" s="73"/>
      <c r="F21" s="73"/>
      <c r="G21" s="3">
        <f>P5</f>
        <v>1</v>
      </c>
      <c r="I21" s="15">
        <f>IF(G22&lt;&gt;"",IF(G22="○",3,IF(G22="△",1,0)),0)</f>
        <v>3</v>
      </c>
      <c r="J21" s="5">
        <f>J5</f>
        <v>0</v>
      </c>
      <c r="K21" s="51"/>
      <c r="L21" s="51"/>
      <c r="M21" s="51"/>
      <c r="N21" s="51"/>
      <c r="O21" s="3">
        <f>J13</f>
        <v>0</v>
      </c>
      <c r="Q21" s="15">
        <f>IF(O22&lt;&gt;"",IF(O22="○",3,IF(O22="△",1,0)),0)</f>
        <v>0</v>
      </c>
      <c r="R21" s="5">
        <f>P13</f>
        <v>4</v>
      </c>
      <c r="S21" s="21">
        <f>I21+Q21</f>
        <v>3</v>
      </c>
      <c r="T21" s="21"/>
      <c r="U21" s="21">
        <f>((G21+O21)-(J21+R21))</f>
        <v>-3</v>
      </c>
      <c r="V21" s="21"/>
      <c r="W21" s="21">
        <f>G21+O21</f>
        <v>1</v>
      </c>
      <c r="X21" s="21"/>
      <c r="Y21" s="21">
        <v>2</v>
      </c>
      <c r="Z21" s="21"/>
    </row>
    <row r="22" spans="1:26" ht="19.5" customHeight="1">
      <c r="A22" s="53"/>
      <c r="B22" s="21"/>
      <c r="C22" s="73"/>
      <c r="D22" s="73"/>
      <c r="E22" s="73"/>
      <c r="F22" s="73"/>
      <c r="G22" s="27" t="str">
        <f>IF(G21="","",IF(G21=J21,"△",IF(G21&lt;J21,"×","○")))</f>
        <v>○</v>
      </c>
      <c r="H22" s="28"/>
      <c r="I22" s="28"/>
      <c r="J22" s="29"/>
      <c r="K22" s="51"/>
      <c r="L22" s="51"/>
      <c r="M22" s="51"/>
      <c r="N22" s="51"/>
      <c r="O22" s="27" t="str">
        <f>IF(O21="","",IF(O21=R21,"△",IF(O21&lt;R21,"×","○")))</f>
        <v>×</v>
      </c>
      <c r="P22" s="28"/>
      <c r="Q22" s="28"/>
      <c r="R22" s="29"/>
      <c r="S22" s="21"/>
      <c r="T22" s="21"/>
      <c r="U22" s="21"/>
      <c r="V22" s="21"/>
      <c r="W22" s="21"/>
      <c r="X22" s="21"/>
      <c r="Y22" s="21"/>
      <c r="Z22" s="21"/>
    </row>
    <row r="23" spans="1:26" ht="19.5" customHeight="1">
      <c r="A23" s="53"/>
      <c r="B23" s="21" t="s">
        <v>129</v>
      </c>
      <c r="C23" s="73" t="str">
        <f>Q9</f>
        <v>落合ＳＣ2002日光</v>
      </c>
      <c r="D23" s="73"/>
      <c r="E23" s="73"/>
      <c r="F23" s="73"/>
      <c r="G23" s="3">
        <f>P9</f>
        <v>3</v>
      </c>
      <c r="I23" s="15">
        <f>IF(G24&lt;&gt;"",IF(G24="○",3,IF(G24="△",1,0)),0)</f>
        <v>3</v>
      </c>
      <c r="J23" s="5">
        <f>J9</f>
        <v>0</v>
      </c>
      <c r="K23" s="3">
        <f>P13</f>
        <v>4</v>
      </c>
      <c r="M23" s="15">
        <f>IF(K24&lt;&gt;"",IF(K24="○",3,IF(K24="△",1,0)),0)</f>
        <v>3</v>
      </c>
      <c r="N23" s="5">
        <f>J13</f>
        <v>0</v>
      </c>
      <c r="O23" s="51"/>
      <c r="P23" s="51"/>
      <c r="Q23" s="51"/>
      <c r="R23" s="51"/>
      <c r="S23" s="21">
        <f>I23+M23</f>
        <v>6</v>
      </c>
      <c r="T23" s="21"/>
      <c r="U23" s="21">
        <f>((G23+K23)-(J23+N23))</f>
        <v>7</v>
      </c>
      <c r="V23" s="21"/>
      <c r="W23" s="21">
        <f>G23+K23</f>
        <v>7</v>
      </c>
      <c r="X23" s="21"/>
      <c r="Y23" s="21">
        <v>1</v>
      </c>
      <c r="Z23" s="21"/>
    </row>
    <row r="24" spans="1:26" ht="19.5" customHeight="1">
      <c r="A24" s="53"/>
      <c r="B24" s="21"/>
      <c r="C24" s="73"/>
      <c r="D24" s="73"/>
      <c r="E24" s="73"/>
      <c r="F24" s="73"/>
      <c r="G24" s="27" t="str">
        <f>IF(G23="","",IF(G23=J23,"△",IF(G23&lt;J23,"×","○")))</f>
        <v>○</v>
      </c>
      <c r="H24" s="28"/>
      <c r="I24" s="28"/>
      <c r="J24" s="29"/>
      <c r="K24" s="27" t="str">
        <f>IF(K23="","",IF(K23=N23,"△",IF(K23&lt;N23,"×","○")))</f>
        <v>○</v>
      </c>
      <c r="L24" s="28"/>
      <c r="M24" s="28"/>
      <c r="N24" s="29"/>
      <c r="O24" s="51"/>
      <c r="P24" s="51"/>
      <c r="Q24" s="51"/>
      <c r="R24" s="51"/>
      <c r="S24" s="21"/>
      <c r="T24" s="21"/>
      <c r="U24" s="21"/>
      <c r="V24" s="21"/>
      <c r="W24" s="21"/>
      <c r="X24" s="21"/>
      <c r="Y24" s="21"/>
      <c r="Z24" s="21"/>
    </row>
    <row r="25" spans="1:2" ht="19.5" customHeight="1">
      <c r="A25" s="10"/>
      <c r="B25" s="10"/>
    </row>
    <row r="26" spans="1:26" ht="19.5" customHeight="1">
      <c r="A26" s="78" t="s">
        <v>130</v>
      </c>
      <c r="B26" s="9"/>
      <c r="C26" s="21"/>
      <c r="D26" s="21"/>
      <c r="E26" s="21"/>
      <c r="F26" s="21"/>
      <c r="G26" s="73" t="str">
        <f>E7</f>
        <v>鹿沼東光ＦＣ</v>
      </c>
      <c r="H26" s="73"/>
      <c r="I26" s="73"/>
      <c r="J26" s="73"/>
      <c r="K26" s="73" t="str">
        <f>Q7</f>
        <v>みどりが丘ＦＣ</v>
      </c>
      <c r="L26" s="73"/>
      <c r="M26" s="73"/>
      <c r="N26" s="73"/>
      <c r="O26" s="73" t="str">
        <f>Q11</f>
        <v>今市ジュニオール</v>
      </c>
      <c r="P26" s="73"/>
      <c r="Q26" s="73"/>
      <c r="R26" s="73"/>
      <c r="S26" s="21" t="s">
        <v>5</v>
      </c>
      <c r="T26" s="21"/>
      <c r="U26" s="21" t="s">
        <v>6</v>
      </c>
      <c r="V26" s="21"/>
      <c r="W26" s="21" t="s">
        <v>7</v>
      </c>
      <c r="X26" s="21"/>
      <c r="Y26" s="21" t="s">
        <v>8</v>
      </c>
      <c r="Z26" s="21"/>
    </row>
    <row r="27" spans="1:26" ht="19.5" customHeight="1">
      <c r="A27" s="79"/>
      <c r="B27" s="21" t="s">
        <v>131</v>
      </c>
      <c r="C27" s="73" t="str">
        <f>E7</f>
        <v>鹿沼東光ＦＣ</v>
      </c>
      <c r="D27" s="73"/>
      <c r="E27" s="73"/>
      <c r="F27" s="73"/>
      <c r="G27" s="51"/>
      <c r="H27" s="51"/>
      <c r="I27" s="51"/>
      <c r="J27" s="51"/>
      <c r="K27" s="3">
        <f>J7</f>
        <v>0</v>
      </c>
      <c r="M27" s="15">
        <f>IF(K28&lt;&gt;"",IF(K28="○",3,IF(K28="△",1,0)),0)</f>
        <v>1</v>
      </c>
      <c r="N27" s="5">
        <f>P7</f>
        <v>0</v>
      </c>
      <c r="O27" s="3">
        <f>J11</f>
        <v>1</v>
      </c>
      <c r="Q27" s="15">
        <f>IF(O28&lt;&gt;"",IF(O28="○",3,IF(O28="△",1,0)),0)</f>
        <v>0</v>
      </c>
      <c r="R27" s="5">
        <f>P11</f>
        <v>2</v>
      </c>
      <c r="S27" s="21">
        <f>M27+Q27</f>
        <v>1</v>
      </c>
      <c r="T27" s="21"/>
      <c r="U27" s="21">
        <f>((K27+O27)-(N27+R27))</f>
        <v>-1</v>
      </c>
      <c r="V27" s="21"/>
      <c r="W27" s="21">
        <f>K27+O27</f>
        <v>1</v>
      </c>
      <c r="X27" s="21"/>
      <c r="Y27" s="21">
        <v>3</v>
      </c>
      <c r="Z27" s="21"/>
    </row>
    <row r="28" spans="1:26" ht="19.5" customHeight="1">
      <c r="A28" s="79"/>
      <c r="B28" s="21"/>
      <c r="C28" s="73"/>
      <c r="D28" s="73"/>
      <c r="E28" s="73"/>
      <c r="F28" s="73"/>
      <c r="G28" s="51"/>
      <c r="H28" s="51"/>
      <c r="I28" s="51"/>
      <c r="J28" s="51"/>
      <c r="K28" s="27" t="str">
        <f>IF(K27="","",IF(K27=N27,"△",IF(K27&lt;N27,"×","○")))</f>
        <v>△</v>
      </c>
      <c r="L28" s="28"/>
      <c r="M28" s="28"/>
      <c r="N28" s="29"/>
      <c r="O28" s="27" t="str">
        <f>IF(O27="","",IF(O27=R27,"△",IF(O27&lt;R27,"×","○")))</f>
        <v>×</v>
      </c>
      <c r="P28" s="28"/>
      <c r="Q28" s="28"/>
      <c r="R28" s="29"/>
      <c r="S28" s="21"/>
      <c r="T28" s="21"/>
      <c r="U28" s="21"/>
      <c r="V28" s="21"/>
      <c r="W28" s="21"/>
      <c r="X28" s="21"/>
      <c r="Y28" s="21"/>
      <c r="Z28" s="21"/>
    </row>
    <row r="29" spans="1:26" ht="19.5" customHeight="1">
      <c r="A29" s="79"/>
      <c r="B29" s="21" t="s">
        <v>132</v>
      </c>
      <c r="C29" s="73" t="str">
        <f>Q7</f>
        <v>みどりが丘ＦＣ</v>
      </c>
      <c r="D29" s="73"/>
      <c r="E29" s="73"/>
      <c r="F29" s="73"/>
      <c r="G29" s="3">
        <f>P7</f>
        <v>0</v>
      </c>
      <c r="I29" s="15">
        <f>IF(G30&lt;&gt;"",IF(G30="○",3,IF(G30="△",1,0)),0)</f>
        <v>1</v>
      </c>
      <c r="J29" s="5">
        <f>J7</f>
        <v>0</v>
      </c>
      <c r="K29" s="51"/>
      <c r="L29" s="51"/>
      <c r="M29" s="51"/>
      <c r="N29" s="51"/>
      <c r="O29" s="3">
        <f>J15</f>
        <v>1</v>
      </c>
      <c r="Q29" s="15">
        <f>IF(O30&lt;&gt;"",IF(O30="○",3,IF(O30="△",1,0)),0)</f>
        <v>1</v>
      </c>
      <c r="R29" s="5">
        <f>P15</f>
        <v>1</v>
      </c>
      <c r="S29" s="21">
        <f>I29+Q29</f>
        <v>2</v>
      </c>
      <c r="T29" s="21"/>
      <c r="U29" s="21">
        <f>((G29+O29)-(J29+R29))</f>
        <v>0</v>
      </c>
      <c r="V29" s="21"/>
      <c r="W29" s="21">
        <f>G29+O29</f>
        <v>1</v>
      </c>
      <c r="X29" s="21"/>
      <c r="Y29" s="21">
        <v>2</v>
      </c>
      <c r="Z29" s="21"/>
    </row>
    <row r="30" spans="1:26" ht="19.5" customHeight="1">
      <c r="A30" s="79"/>
      <c r="B30" s="21"/>
      <c r="C30" s="73"/>
      <c r="D30" s="73"/>
      <c r="E30" s="73"/>
      <c r="F30" s="73"/>
      <c r="G30" s="27" t="str">
        <f>IF(G29="","",IF(G29=J29,"△",IF(G29&lt;J29,"×","○")))</f>
        <v>△</v>
      </c>
      <c r="H30" s="28"/>
      <c r="I30" s="28"/>
      <c r="J30" s="29"/>
      <c r="K30" s="51"/>
      <c r="L30" s="51"/>
      <c r="M30" s="51"/>
      <c r="N30" s="51"/>
      <c r="O30" s="27" t="str">
        <f>IF(O29="","",IF(O29=R29,"△",IF(O29&lt;R29,"×","○")))</f>
        <v>△</v>
      </c>
      <c r="P30" s="28"/>
      <c r="Q30" s="28"/>
      <c r="R30" s="29"/>
      <c r="S30" s="21"/>
      <c r="T30" s="21"/>
      <c r="U30" s="21"/>
      <c r="V30" s="21"/>
      <c r="W30" s="21"/>
      <c r="X30" s="21"/>
      <c r="Y30" s="21"/>
      <c r="Z30" s="21"/>
    </row>
    <row r="31" spans="1:26" ht="19.5" customHeight="1">
      <c r="A31" s="79"/>
      <c r="B31" s="21" t="s">
        <v>133</v>
      </c>
      <c r="C31" s="73" t="str">
        <f>Q11</f>
        <v>今市ジュニオール</v>
      </c>
      <c r="D31" s="73"/>
      <c r="E31" s="73"/>
      <c r="F31" s="73"/>
      <c r="G31" s="3">
        <f>P11</f>
        <v>2</v>
      </c>
      <c r="I31" s="15">
        <f>IF(G32&lt;&gt;"",IF(G32="○",3,IF(G32="△",1,0)),0)</f>
        <v>3</v>
      </c>
      <c r="J31" s="5">
        <f>J11</f>
        <v>1</v>
      </c>
      <c r="K31" s="3">
        <f>P15</f>
        <v>1</v>
      </c>
      <c r="M31" s="15">
        <f>IF(K32&lt;&gt;"",IF(K32="○",3,IF(K32="△",1,0)),0)</f>
        <v>1</v>
      </c>
      <c r="N31" s="5">
        <f>J15</f>
        <v>1</v>
      </c>
      <c r="O31" s="51"/>
      <c r="P31" s="51"/>
      <c r="Q31" s="51"/>
      <c r="R31" s="51"/>
      <c r="S31" s="21">
        <f>I31+M31</f>
        <v>4</v>
      </c>
      <c r="T31" s="21"/>
      <c r="U31" s="21">
        <f>((G31+K31)-(J31+N31))</f>
        <v>1</v>
      </c>
      <c r="V31" s="21"/>
      <c r="W31" s="21">
        <f>G31+K31</f>
        <v>3</v>
      </c>
      <c r="X31" s="21"/>
      <c r="Y31" s="21">
        <v>1</v>
      </c>
      <c r="Z31" s="21"/>
    </row>
    <row r="32" spans="1:26" ht="19.5" customHeight="1">
      <c r="A32" s="80"/>
      <c r="B32" s="21"/>
      <c r="C32" s="73"/>
      <c r="D32" s="73"/>
      <c r="E32" s="73"/>
      <c r="F32" s="73"/>
      <c r="G32" s="27" t="str">
        <f>IF(G31="","",IF(G31=J31,"△",IF(G31&lt;J31,"×","○")))</f>
        <v>○</v>
      </c>
      <c r="H32" s="28"/>
      <c r="I32" s="28"/>
      <c r="J32" s="29"/>
      <c r="K32" s="27" t="str">
        <f>IF(K31="","",IF(K31=N31,"△",IF(K31&lt;N31,"×","○")))</f>
        <v>△</v>
      </c>
      <c r="L32" s="28"/>
      <c r="M32" s="28"/>
      <c r="N32" s="29"/>
      <c r="O32" s="51"/>
      <c r="P32" s="51"/>
      <c r="Q32" s="51"/>
      <c r="R32" s="51"/>
      <c r="S32" s="21"/>
      <c r="T32" s="21"/>
      <c r="U32" s="21"/>
      <c r="V32" s="21"/>
      <c r="W32" s="21"/>
      <c r="X32" s="21"/>
      <c r="Y32" s="21"/>
      <c r="Z32" s="21"/>
    </row>
    <row r="33" ht="19.5" customHeight="1"/>
    <row r="34" spans="1:26" ht="15" customHeight="1">
      <c r="A34" s="50" t="s">
        <v>3</v>
      </c>
      <c r="B34" s="77"/>
      <c r="C34" s="77"/>
      <c r="D34" s="62"/>
      <c r="E34" s="50" t="s">
        <v>0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62"/>
      <c r="V34" s="36" t="s">
        <v>4</v>
      </c>
      <c r="W34" s="37"/>
      <c r="X34" s="37"/>
      <c r="Y34" s="37"/>
      <c r="Z34" s="38"/>
    </row>
    <row r="35" spans="1:26" ht="15" customHeight="1">
      <c r="A35" s="27"/>
      <c r="B35" s="28"/>
      <c r="C35" s="28"/>
      <c r="D35" s="29"/>
      <c r="E35" s="27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9"/>
      <c r="V35" s="19" t="s">
        <v>62</v>
      </c>
      <c r="W35" s="34"/>
      <c r="X35" s="34"/>
      <c r="Y35" s="34"/>
      <c r="Z35" s="35"/>
    </row>
    <row r="36" spans="1:26" ht="19.5" customHeight="1">
      <c r="A36" s="45">
        <v>7</v>
      </c>
      <c r="B36" s="54" t="s">
        <v>164</v>
      </c>
      <c r="C36" s="55"/>
      <c r="D36" s="56"/>
      <c r="E36" s="70" t="s">
        <v>31</v>
      </c>
      <c r="F36" s="71"/>
      <c r="G36" s="71"/>
      <c r="H36" s="71"/>
      <c r="I36" s="72"/>
      <c r="J36" s="54" t="s">
        <v>169</v>
      </c>
      <c r="K36" s="60" t="s">
        <v>102</v>
      </c>
      <c r="L36" s="4">
        <v>1</v>
      </c>
      <c r="M36" s="4" t="s">
        <v>101</v>
      </c>
      <c r="N36" s="4">
        <v>1</v>
      </c>
      <c r="O36" s="60" t="s">
        <v>103</v>
      </c>
      <c r="P36" s="56" t="s">
        <v>170</v>
      </c>
      <c r="Q36" s="39" t="s">
        <v>32</v>
      </c>
      <c r="R36" s="40"/>
      <c r="S36" s="40"/>
      <c r="T36" s="40"/>
      <c r="U36" s="41"/>
      <c r="V36" s="30" t="s">
        <v>134</v>
      </c>
      <c r="W36" s="31"/>
      <c r="X36" s="31"/>
      <c r="Y36" s="31"/>
      <c r="Z36" s="32"/>
    </row>
    <row r="37" spans="1:26" ht="19.5" customHeight="1">
      <c r="A37" s="46"/>
      <c r="B37" s="57"/>
      <c r="C37" s="58"/>
      <c r="D37" s="59"/>
      <c r="E37" s="42" t="str">
        <f>C23</f>
        <v>落合ＳＣ2002日光</v>
      </c>
      <c r="F37" s="43"/>
      <c r="G37" s="43"/>
      <c r="H37" s="43"/>
      <c r="I37" s="44"/>
      <c r="J37" s="76"/>
      <c r="K37" s="61"/>
      <c r="L37" s="6">
        <v>0</v>
      </c>
      <c r="M37" s="6" t="s">
        <v>101</v>
      </c>
      <c r="N37" s="6">
        <v>0</v>
      </c>
      <c r="O37" s="61"/>
      <c r="P37" s="75"/>
      <c r="Q37" s="23" t="str">
        <f>C29</f>
        <v>みどりが丘ＦＣ</v>
      </c>
      <c r="R37" s="24"/>
      <c r="S37" s="24"/>
      <c r="T37" s="24"/>
      <c r="U37" s="25"/>
      <c r="V37" s="33"/>
      <c r="W37" s="22"/>
      <c r="X37" s="22"/>
      <c r="Y37" s="22"/>
      <c r="Z37" s="20"/>
    </row>
    <row r="38" spans="1:26" ht="19.5" customHeight="1">
      <c r="A38" s="45">
        <v>8</v>
      </c>
      <c r="B38" s="54" t="s">
        <v>165</v>
      </c>
      <c r="C38" s="55"/>
      <c r="D38" s="56"/>
      <c r="E38" s="70" t="s">
        <v>33</v>
      </c>
      <c r="F38" s="71"/>
      <c r="G38" s="71"/>
      <c r="H38" s="71"/>
      <c r="I38" s="72"/>
      <c r="J38" s="50">
        <v>7</v>
      </c>
      <c r="K38" s="60" t="s">
        <v>102</v>
      </c>
      <c r="L38" s="4">
        <v>5</v>
      </c>
      <c r="M38" s="4" t="s">
        <v>101</v>
      </c>
      <c r="N38" s="4">
        <v>1</v>
      </c>
      <c r="O38" s="60" t="s">
        <v>103</v>
      </c>
      <c r="P38" s="62">
        <v>1</v>
      </c>
      <c r="Q38" s="39" t="s">
        <v>34</v>
      </c>
      <c r="R38" s="40"/>
      <c r="S38" s="40"/>
      <c r="T38" s="40"/>
      <c r="U38" s="41"/>
      <c r="V38" s="30" t="s">
        <v>135</v>
      </c>
      <c r="W38" s="31"/>
      <c r="X38" s="31"/>
      <c r="Y38" s="31"/>
      <c r="Z38" s="32"/>
    </row>
    <row r="39" spans="1:26" ht="19.5" customHeight="1">
      <c r="A39" s="46"/>
      <c r="B39" s="57"/>
      <c r="C39" s="58"/>
      <c r="D39" s="59"/>
      <c r="E39" s="23" t="str">
        <f>C31</f>
        <v>今市ジュニオール</v>
      </c>
      <c r="F39" s="24"/>
      <c r="G39" s="24"/>
      <c r="H39" s="24"/>
      <c r="I39" s="25"/>
      <c r="J39" s="27"/>
      <c r="K39" s="61"/>
      <c r="L39" s="6">
        <v>2</v>
      </c>
      <c r="M39" s="6" t="s">
        <v>101</v>
      </c>
      <c r="N39" s="6">
        <v>0</v>
      </c>
      <c r="O39" s="61"/>
      <c r="P39" s="29"/>
      <c r="Q39" s="23" t="str">
        <f>C21</f>
        <v>北押原ＦＣ</v>
      </c>
      <c r="R39" s="24"/>
      <c r="S39" s="24"/>
      <c r="T39" s="24"/>
      <c r="U39" s="25"/>
      <c r="V39" s="33"/>
      <c r="W39" s="22"/>
      <c r="X39" s="22"/>
      <c r="Y39" s="22"/>
      <c r="Z39" s="20"/>
    </row>
    <row r="40" ht="19.5" customHeight="1"/>
    <row r="41" spans="4:25" ht="19.5" customHeight="1">
      <c r="D41" s="11" t="s">
        <v>9</v>
      </c>
      <c r="E41" s="12" t="s">
        <v>114</v>
      </c>
      <c r="F41" s="26" t="str">
        <f>E37</f>
        <v>落合ＳＣ2002日光</v>
      </c>
      <c r="G41" s="26"/>
      <c r="H41" s="26"/>
      <c r="I41" s="26"/>
      <c r="J41" s="26"/>
      <c r="K41" s="26"/>
      <c r="L41" s="26"/>
      <c r="Q41" s="11" t="s">
        <v>11</v>
      </c>
      <c r="R41" s="12" t="s">
        <v>114</v>
      </c>
      <c r="S41" s="26" t="str">
        <f>Q37</f>
        <v>みどりが丘ＦＣ</v>
      </c>
      <c r="T41" s="26"/>
      <c r="U41" s="26"/>
      <c r="V41" s="26"/>
      <c r="W41" s="26"/>
      <c r="X41" s="26"/>
      <c r="Y41" s="26"/>
    </row>
    <row r="42" spans="4:18" ht="19.5" customHeight="1">
      <c r="D42" s="11"/>
      <c r="E42" s="10"/>
      <c r="Q42" s="11"/>
      <c r="R42" s="10"/>
    </row>
    <row r="43" spans="4:25" ht="19.5" customHeight="1">
      <c r="D43" s="11" t="s">
        <v>10</v>
      </c>
      <c r="E43" s="12" t="s">
        <v>114</v>
      </c>
      <c r="F43" s="26" t="str">
        <f>E39</f>
        <v>今市ジュニオール</v>
      </c>
      <c r="G43" s="26"/>
      <c r="H43" s="26"/>
      <c r="I43" s="26"/>
      <c r="J43" s="26"/>
      <c r="K43" s="26"/>
      <c r="L43" s="26"/>
      <c r="Q43" s="11" t="s">
        <v>12</v>
      </c>
      <c r="R43" s="12" t="s">
        <v>114</v>
      </c>
      <c r="S43" s="26" t="str">
        <f>Q39</f>
        <v>北押原ＦＣ</v>
      </c>
      <c r="T43" s="26"/>
      <c r="U43" s="26"/>
      <c r="V43" s="26"/>
      <c r="W43" s="26"/>
      <c r="X43" s="26"/>
      <c r="Y43" s="26"/>
    </row>
    <row r="44" ht="19.5" customHeight="1"/>
    <row r="45" ht="19.5" customHeight="1">
      <c r="A45" s="1" t="s">
        <v>15</v>
      </c>
    </row>
    <row r="46" spans="2:25" ht="19.5" customHeight="1">
      <c r="B46" s="81">
        <v>40866</v>
      </c>
      <c r="C46" s="81"/>
      <c r="D46" s="81"/>
      <c r="E46" s="81"/>
      <c r="F46" s="81"/>
      <c r="G46" s="81"/>
      <c r="K46" s="11" t="s">
        <v>13</v>
      </c>
      <c r="L46" s="13"/>
      <c r="M46" s="13" t="str">
        <f>Q39</f>
        <v>北押原ＦＣ</v>
      </c>
      <c r="N46" s="13"/>
      <c r="O46" s="13"/>
      <c r="P46" s="13"/>
      <c r="Q46" s="13"/>
      <c r="S46" s="11" t="s">
        <v>14</v>
      </c>
      <c r="T46" s="13"/>
      <c r="U46" s="13" t="s">
        <v>171</v>
      </c>
      <c r="V46" s="13"/>
      <c r="W46" s="13"/>
      <c r="X46" s="13"/>
      <c r="Y46" s="13"/>
    </row>
    <row r="47" ht="19.5" customHeight="1"/>
  </sheetData>
  <sheetProtection/>
  <mergeCells count="162">
    <mergeCell ref="O30:R30"/>
    <mergeCell ref="B46:G46"/>
    <mergeCell ref="S31:T32"/>
    <mergeCell ref="P38:P39"/>
    <mergeCell ref="E38:I38"/>
    <mergeCell ref="O38:O39"/>
    <mergeCell ref="S41:Y41"/>
    <mergeCell ref="W31:X32"/>
    <mergeCell ref="Y31:Z32"/>
    <mergeCell ref="G32:J32"/>
    <mergeCell ref="K32:N32"/>
    <mergeCell ref="O31:R32"/>
    <mergeCell ref="A15:A16"/>
    <mergeCell ref="B15:D16"/>
    <mergeCell ref="E15:I16"/>
    <mergeCell ref="J15:J16"/>
    <mergeCell ref="P15:P16"/>
    <mergeCell ref="B31:B32"/>
    <mergeCell ref="C31:F32"/>
    <mergeCell ref="A3:D4"/>
    <mergeCell ref="E3:U4"/>
    <mergeCell ref="U23:V24"/>
    <mergeCell ref="O18:R18"/>
    <mergeCell ref="K18:N18"/>
    <mergeCell ref="G18:J18"/>
    <mergeCell ref="O23:R24"/>
    <mergeCell ref="C21:F22"/>
    <mergeCell ref="K20:N20"/>
    <mergeCell ref="K21:N22"/>
    <mergeCell ref="U26:V26"/>
    <mergeCell ref="S23:T24"/>
    <mergeCell ref="C19:F20"/>
    <mergeCell ref="G26:J26"/>
    <mergeCell ref="K26:N26"/>
    <mergeCell ref="K24:N24"/>
    <mergeCell ref="G24:J24"/>
    <mergeCell ref="K29:N30"/>
    <mergeCell ref="A34:D35"/>
    <mergeCell ref="E34:U35"/>
    <mergeCell ref="A36:A37"/>
    <mergeCell ref="B29:B30"/>
    <mergeCell ref="U31:V32"/>
    <mergeCell ref="A26:A32"/>
    <mergeCell ref="S29:T30"/>
    <mergeCell ref="U29:V30"/>
    <mergeCell ref="O26:R26"/>
    <mergeCell ref="E1:V1"/>
    <mergeCell ref="O36:O37"/>
    <mergeCell ref="P36:P37"/>
    <mergeCell ref="V36:Z37"/>
    <mergeCell ref="W29:X30"/>
    <mergeCell ref="S27:T28"/>
    <mergeCell ref="U27:V28"/>
    <mergeCell ref="W27:X28"/>
    <mergeCell ref="Q36:U36"/>
    <mergeCell ref="V4:Z4"/>
    <mergeCell ref="C23:F24"/>
    <mergeCell ref="A38:A39"/>
    <mergeCell ref="B38:D39"/>
    <mergeCell ref="J38:J39"/>
    <mergeCell ref="E39:I39"/>
    <mergeCell ref="B36:D37"/>
    <mergeCell ref="J36:J37"/>
    <mergeCell ref="C29:F30"/>
    <mergeCell ref="W26:X26"/>
    <mergeCell ref="Y26:Z26"/>
    <mergeCell ref="C27:F28"/>
    <mergeCell ref="G27:J28"/>
    <mergeCell ref="C26:F26"/>
    <mergeCell ref="Y27:Z28"/>
    <mergeCell ref="S26:T26"/>
    <mergeCell ref="O28:R28"/>
    <mergeCell ref="K28:N28"/>
    <mergeCell ref="S19:T20"/>
    <mergeCell ref="Y21:Z22"/>
    <mergeCell ref="W21:X22"/>
    <mergeCell ref="S21:T22"/>
    <mergeCell ref="B19:B20"/>
    <mergeCell ref="B21:B22"/>
    <mergeCell ref="B23:B24"/>
    <mergeCell ref="B27:B28"/>
    <mergeCell ref="S18:T18"/>
    <mergeCell ref="O20:R20"/>
    <mergeCell ref="Q15:U16"/>
    <mergeCell ref="Y23:Z24"/>
    <mergeCell ref="W23:X24"/>
    <mergeCell ref="O22:R22"/>
    <mergeCell ref="U21:V22"/>
    <mergeCell ref="Y19:Z20"/>
    <mergeCell ref="W19:X20"/>
    <mergeCell ref="U19:V20"/>
    <mergeCell ref="V15:Z16"/>
    <mergeCell ref="E13:I14"/>
    <mergeCell ref="Q13:U14"/>
    <mergeCell ref="Y18:Z18"/>
    <mergeCell ref="W18:X18"/>
    <mergeCell ref="U18:V18"/>
    <mergeCell ref="K13:K14"/>
    <mergeCell ref="C18:F18"/>
    <mergeCell ref="K15:K16"/>
    <mergeCell ref="O15:O16"/>
    <mergeCell ref="E5:I6"/>
    <mergeCell ref="Q5:U6"/>
    <mergeCell ref="E7:I8"/>
    <mergeCell ref="Q7:U8"/>
    <mergeCell ref="K5:K6"/>
    <mergeCell ref="O5:O6"/>
    <mergeCell ref="K7:K8"/>
    <mergeCell ref="O7:O8"/>
    <mergeCell ref="P5:P6"/>
    <mergeCell ref="J5:J6"/>
    <mergeCell ref="V5:Z6"/>
    <mergeCell ref="V13:Z14"/>
    <mergeCell ref="O9:O10"/>
    <mergeCell ref="J7:J8"/>
    <mergeCell ref="J13:J14"/>
    <mergeCell ref="O13:O14"/>
    <mergeCell ref="V3:Z3"/>
    <mergeCell ref="P11:P12"/>
    <mergeCell ref="P13:P14"/>
    <mergeCell ref="Q11:U12"/>
    <mergeCell ref="V11:Z12"/>
    <mergeCell ref="Q9:U10"/>
    <mergeCell ref="V9:Z10"/>
    <mergeCell ref="P7:P8"/>
    <mergeCell ref="V7:Z8"/>
    <mergeCell ref="A5:A6"/>
    <mergeCell ref="A7:A8"/>
    <mergeCell ref="B5:D6"/>
    <mergeCell ref="B7:D8"/>
    <mergeCell ref="B11:D12"/>
    <mergeCell ref="O11:O12"/>
    <mergeCell ref="P9:P10"/>
    <mergeCell ref="K9:K10"/>
    <mergeCell ref="K11:K12"/>
    <mergeCell ref="E11:I12"/>
    <mergeCell ref="J9:J10"/>
    <mergeCell ref="G22:J22"/>
    <mergeCell ref="A9:A10"/>
    <mergeCell ref="A11:A12"/>
    <mergeCell ref="A13:A14"/>
    <mergeCell ref="E9:I10"/>
    <mergeCell ref="J11:J12"/>
    <mergeCell ref="G19:J20"/>
    <mergeCell ref="A18:A24"/>
    <mergeCell ref="B9:D10"/>
    <mergeCell ref="B13:D14"/>
    <mergeCell ref="G30:J30"/>
    <mergeCell ref="V38:Z39"/>
    <mergeCell ref="Y29:Z30"/>
    <mergeCell ref="V35:Z35"/>
    <mergeCell ref="V34:Z34"/>
    <mergeCell ref="Q38:U38"/>
    <mergeCell ref="E37:I37"/>
    <mergeCell ref="E36:I36"/>
    <mergeCell ref="K38:K39"/>
    <mergeCell ref="K36:K37"/>
    <mergeCell ref="Q39:U39"/>
    <mergeCell ref="Q37:U37"/>
    <mergeCell ref="S43:Y43"/>
    <mergeCell ref="F43:L43"/>
    <mergeCell ref="F41:L41"/>
  </mergeCells>
  <printOptions/>
  <pageMargins left="0.5905511811023623" right="0.3937007874015748" top="0.32" bottom="0.1968503937007874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Z46"/>
  <sheetViews>
    <sheetView workbookViewId="0" topLeftCell="A19">
      <selection activeCell="E34" sqref="E34:U35"/>
    </sheetView>
  </sheetViews>
  <sheetFormatPr defaultColWidth="9.00390625" defaultRowHeight="13.5"/>
  <cols>
    <col min="1" max="26" width="3.625" style="1" customWidth="1"/>
    <col min="27" max="27" width="1.875" style="1" customWidth="1"/>
    <col min="28" max="16384" width="9.00390625" style="1" customWidth="1"/>
  </cols>
  <sheetData>
    <row r="1" spans="1:22" ht="24" customHeight="1">
      <c r="A1" s="1" t="s">
        <v>1</v>
      </c>
      <c r="E1" s="74" t="s">
        <v>76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6" ht="21" customHeight="1">
      <c r="A2" s="1" t="s">
        <v>2</v>
      </c>
      <c r="Z2" s="2" t="s">
        <v>67</v>
      </c>
    </row>
    <row r="3" spans="1:26" ht="15" customHeight="1">
      <c r="A3" s="50" t="s">
        <v>3</v>
      </c>
      <c r="B3" s="77"/>
      <c r="C3" s="77"/>
      <c r="D3" s="62"/>
      <c r="E3" s="50" t="s">
        <v>0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62"/>
      <c r="V3" s="36" t="s">
        <v>4</v>
      </c>
      <c r="W3" s="37"/>
      <c r="X3" s="37"/>
      <c r="Y3" s="37"/>
      <c r="Z3" s="38"/>
    </row>
    <row r="4" spans="1:26" ht="15" customHeight="1">
      <c r="A4" s="27"/>
      <c r="B4" s="28"/>
      <c r="C4" s="28"/>
      <c r="D4" s="29"/>
      <c r="E4" s="27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9"/>
      <c r="V4" s="19" t="s">
        <v>62</v>
      </c>
      <c r="W4" s="34"/>
      <c r="X4" s="34"/>
      <c r="Y4" s="34"/>
      <c r="Z4" s="35"/>
    </row>
    <row r="5" spans="1:26" ht="19.5" customHeight="1">
      <c r="A5" s="45">
        <v>1</v>
      </c>
      <c r="B5" s="63" t="s">
        <v>78</v>
      </c>
      <c r="C5" s="55"/>
      <c r="D5" s="56"/>
      <c r="E5" s="47" t="s">
        <v>36</v>
      </c>
      <c r="F5" s="48"/>
      <c r="G5" s="48"/>
      <c r="H5" s="48"/>
      <c r="I5" s="49"/>
      <c r="J5" s="50">
        <f>L5+L6</f>
        <v>0</v>
      </c>
      <c r="K5" s="60" t="s">
        <v>118</v>
      </c>
      <c r="L5" s="4">
        <v>0</v>
      </c>
      <c r="M5" s="7" t="s">
        <v>119</v>
      </c>
      <c r="N5" s="4">
        <v>6</v>
      </c>
      <c r="O5" s="60" t="s">
        <v>120</v>
      </c>
      <c r="P5" s="82">
        <f>N5+N6</f>
        <v>10</v>
      </c>
      <c r="Q5" s="47" t="s">
        <v>77</v>
      </c>
      <c r="R5" s="48"/>
      <c r="S5" s="48"/>
      <c r="T5" s="48"/>
      <c r="U5" s="49"/>
      <c r="V5" s="64" t="s">
        <v>82</v>
      </c>
      <c r="W5" s="65"/>
      <c r="X5" s="65"/>
      <c r="Y5" s="65"/>
      <c r="Z5" s="66"/>
    </row>
    <row r="6" spans="1:26" ht="19.5" customHeight="1">
      <c r="A6" s="46"/>
      <c r="B6" s="57"/>
      <c r="C6" s="58"/>
      <c r="D6" s="59"/>
      <c r="E6" s="42"/>
      <c r="F6" s="43"/>
      <c r="G6" s="43"/>
      <c r="H6" s="43"/>
      <c r="I6" s="44"/>
      <c r="J6" s="27"/>
      <c r="K6" s="61"/>
      <c r="L6" s="6">
        <v>0</v>
      </c>
      <c r="M6" s="8" t="s">
        <v>121</v>
      </c>
      <c r="N6" s="6">
        <v>4</v>
      </c>
      <c r="O6" s="61"/>
      <c r="P6" s="83"/>
      <c r="Q6" s="42"/>
      <c r="R6" s="43"/>
      <c r="S6" s="43"/>
      <c r="T6" s="43"/>
      <c r="U6" s="44"/>
      <c r="V6" s="67"/>
      <c r="W6" s="68"/>
      <c r="X6" s="68"/>
      <c r="Y6" s="68"/>
      <c r="Z6" s="69"/>
    </row>
    <row r="7" spans="1:26" ht="19.5" customHeight="1">
      <c r="A7" s="45">
        <v>2</v>
      </c>
      <c r="B7" s="63" t="s">
        <v>115</v>
      </c>
      <c r="C7" s="55"/>
      <c r="D7" s="56"/>
      <c r="E7" s="47" t="s">
        <v>100</v>
      </c>
      <c r="F7" s="48"/>
      <c r="G7" s="48"/>
      <c r="H7" s="48"/>
      <c r="I7" s="49"/>
      <c r="J7" s="50">
        <f>L7+L8</f>
        <v>0</v>
      </c>
      <c r="K7" s="60" t="s">
        <v>118</v>
      </c>
      <c r="L7" s="4">
        <v>0</v>
      </c>
      <c r="M7" s="7" t="s">
        <v>119</v>
      </c>
      <c r="N7" s="4">
        <v>2</v>
      </c>
      <c r="O7" s="60" t="s">
        <v>120</v>
      </c>
      <c r="P7" s="62">
        <f>N7+N8</f>
        <v>2</v>
      </c>
      <c r="Q7" s="47" t="s">
        <v>50</v>
      </c>
      <c r="R7" s="48"/>
      <c r="S7" s="48"/>
      <c r="T7" s="48"/>
      <c r="U7" s="49"/>
      <c r="V7" s="64" t="s">
        <v>83</v>
      </c>
      <c r="W7" s="65"/>
      <c r="X7" s="65"/>
      <c r="Y7" s="65"/>
      <c r="Z7" s="66"/>
    </row>
    <row r="8" spans="1:26" ht="19.5" customHeight="1">
      <c r="A8" s="46"/>
      <c r="B8" s="57"/>
      <c r="C8" s="58"/>
      <c r="D8" s="59"/>
      <c r="E8" s="42"/>
      <c r="F8" s="43"/>
      <c r="G8" s="43"/>
      <c r="H8" s="43"/>
      <c r="I8" s="44"/>
      <c r="J8" s="27"/>
      <c r="K8" s="61"/>
      <c r="L8" s="6">
        <v>0</v>
      </c>
      <c r="M8" s="8" t="s">
        <v>121</v>
      </c>
      <c r="N8" s="6">
        <v>0</v>
      </c>
      <c r="O8" s="61"/>
      <c r="P8" s="29"/>
      <c r="Q8" s="42"/>
      <c r="R8" s="43"/>
      <c r="S8" s="43"/>
      <c r="T8" s="43"/>
      <c r="U8" s="44"/>
      <c r="V8" s="67"/>
      <c r="W8" s="68"/>
      <c r="X8" s="68"/>
      <c r="Y8" s="68"/>
      <c r="Z8" s="69"/>
    </row>
    <row r="9" spans="1:26" ht="19.5" customHeight="1">
      <c r="A9" s="45">
        <v>3</v>
      </c>
      <c r="B9" s="63" t="s">
        <v>116</v>
      </c>
      <c r="C9" s="55"/>
      <c r="D9" s="56"/>
      <c r="E9" s="47" t="str">
        <f>E5</f>
        <v>さつきが丘ＳＳＳ</v>
      </c>
      <c r="F9" s="48"/>
      <c r="G9" s="48"/>
      <c r="H9" s="48"/>
      <c r="I9" s="49"/>
      <c r="J9" s="50">
        <f>L9+L10</f>
        <v>0</v>
      </c>
      <c r="K9" s="60" t="s">
        <v>118</v>
      </c>
      <c r="L9" s="4">
        <v>0</v>
      </c>
      <c r="M9" s="7" t="s">
        <v>119</v>
      </c>
      <c r="N9" s="4">
        <v>2</v>
      </c>
      <c r="O9" s="60" t="s">
        <v>120</v>
      </c>
      <c r="P9" s="62">
        <f>N9+N10</f>
        <v>8</v>
      </c>
      <c r="Q9" s="47" t="s">
        <v>38</v>
      </c>
      <c r="R9" s="48"/>
      <c r="S9" s="48"/>
      <c r="T9" s="48"/>
      <c r="U9" s="49"/>
      <c r="V9" s="64" t="s">
        <v>84</v>
      </c>
      <c r="W9" s="65"/>
      <c r="X9" s="65"/>
      <c r="Y9" s="65"/>
      <c r="Z9" s="66"/>
    </row>
    <row r="10" spans="1:26" ht="19.5" customHeight="1">
      <c r="A10" s="46"/>
      <c r="B10" s="57"/>
      <c r="C10" s="58"/>
      <c r="D10" s="59"/>
      <c r="E10" s="42"/>
      <c r="F10" s="43"/>
      <c r="G10" s="43"/>
      <c r="H10" s="43"/>
      <c r="I10" s="44"/>
      <c r="J10" s="27"/>
      <c r="K10" s="61"/>
      <c r="L10" s="6">
        <v>0</v>
      </c>
      <c r="M10" s="8" t="s">
        <v>121</v>
      </c>
      <c r="N10" s="6">
        <v>6</v>
      </c>
      <c r="O10" s="61"/>
      <c r="P10" s="29"/>
      <c r="Q10" s="42"/>
      <c r="R10" s="43"/>
      <c r="S10" s="43"/>
      <c r="T10" s="43"/>
      <c r="U10" s="44"/>
      <c r="V10" s="67"/>
      <c r="W10" s="68"/>
      <c r="X10" s="68"/>
      <c r="Y10" s="68"/>
      <c r="Z10" s="69"/>
    </row>
    <row r="11" spans="1:26" ht="19.5" customHeight="1">
      <c r="A11" s="45">
        <v>4</v>
      </c>
      <c r="B11" s="63" t="s">
        <v>117</v>
      </c>
      <c r="C11" s="55"/>
      <c r="D11" s="56"/>
      <c r="E11" s="47" t="str">
        <f>E7</f>
        <v>ＯＭＦＣ</v>
      </c>
      <c r="F11" s="48"/>
      <c r="G11" s="48"/>
      <c r="H11" s="48"/>
      <c r="I11" s="49"/>
      <c r="J11" s="50">
        <f>L11+L12</f>
        <v>1</v>
      </c>
      <c r="K11" s="60" t="s">
        <v>118</v>
      </c>
      <c r="L11" s="4">
        <v>1</v>
      </c>
      <c r="M11" s="7" t="s">
        <v>119</v>
      </c>
      <c r="N11" s="4">
        <v>1</v>
      </c>
      <c r="O11" s="60" t="s">
        <v>120</v>
      </c>
      <c r="P11" s="62">
        <f>N11+N12</f>
        <v>1</v>
      </c>
      <c r="Q11" s="47" t="s">
        <v>37</v>
      </c>
      <c r="R11" s="48"/>
      <c r="S11" s="48"/>
      <c r="T11" s="48"/>
      <c r="U11" s="49"/>
      <c r="V11" s="64" t="s">
        <v>85</v>
      </c>
      <c r="W11" s="65"/>
      <c r="X11" s="65"/>
      <c r="Y11" s="65"/>
      <c r="Z11" s="66"/>
    </row>
    <row r="12" spans="1:26" ht="19.5" customHeight="1">
      <c r="A12" s="46"/>
      <c r="B12" s="57"/>
      <c r="C12" s="58"/>
      <c r="D12" s="59"/>
      <c r="E12" s="42"/>
      <c r="F12" s="43"/>
      <c r="G12" s="43"/>
      <c r="H12" s="43"/>
      <c r="I12" s="44"/>
      <c r="J12" s="27"/>
      <c r="K12" s="61"/>
      <c r="L12" s="6">
        <v>0</v>
      </c>
      <c r="M12" s="8" t="s">
        <v>121</v>
      </c>
      <c r="N12" s="6">
        <v>0</v>
      </c>
      <c r="O12" s="61"/>
      <c r="P12" s="29"/>
      <c r="Q12" s="42"/>
      <c r="R12" s="43"/>
      <c r="S12" s="43"/>
      <c r="T12" s="43"/>
      <c r="U12" s="44"/>
      <c r="V12" s="67"/>
      <c r="W12" s="68"/>
      <c r="X12" s="68"/>
      <c r="Y12" s="68"/>
      <c r="Z12" s="69"/>
    </row>
    <row r="13" spans="1:26" ht="19.5" customHeight="1">
      <c r="A13" s="45">
        <v>5</v>
      </c>
      <c r="B13" s="54" t="s">
        <v>48</v>
      </c>
      <c r="C13" s="55"/>
      <c r="D13" s="56"/>
      <c r="E13" s="47" t="str">
        <f>Q5</f>
        <v>今市第三ｶﾙﾅｳﾞｧﾙ</v>
      </c>
      <c r="F13" s="48"/>
      <c r="G13" s="48"/>
      <c r="H13" s="48"/>
      <c r="I13" s="49"/>
      <c r="J13" s="50">
        <f>L13+L14</f>
        <v>4</v>
      </c>
      <c r="K13" s="60" t="s">
        <v>118</v>
      </c>
      <c r="L13" s="4">
        <v>2</v>
      </c>
      <c r="M13" s="7" t="s">
        <v>119</v>
      </c>
      <c r="N13" s="4">
        <v>0</v>
      </c>
      <c r="O13" s="60" t="s">
        <v>120</v>
      </c>
      <c r="P13" s="62">
        <f>N13+N14</f>
        <v>0</v>
      </c>
      <c r="Q13" s="47" t="str">
        <f>Q9</f>
        <v>鹿沼みなみＳＣ</v>
      </c>
      <c r="R13" s="48"/>
      <c r="S13" s="48"/>
      <c r="T13" s="48"/>
      <c r="U13" s="49"/>
      <c r="V13" s="64" t="s">
        <v>86</v>
      </c>
      <c r="W13" s="65"/>
      <c r="X13" s="65"/>
      <c r="Y13" s="65"/>
      <c r="Z13" s="66"/>
    </row>
    <row r="14" spans="1:26" ht="19.5" customHeight="1">
      <c r="A14" s="46"/>
      <c r="B14" s="57"/>
      <c r="C14" s="58"/>
      <c r="D14" s="59"/>
      <c r="E14" s="42"/>
      <c r="F14" s="43"/>
      <c r="G14" s="43"/>
      <c r="H14" s="43"/>
      <c r="I14" s="44"/>
      <c r="J14" s="27"/>
      <c r="K14" s="61"/>
      <c r="L14" s="6">
        <v>2</v>
      </c>
      <c r="M14" s="8" t="s">
        <v>121</v>
      </c>
      <c r="N14" s="6">
        <v>0</v>
      </c>
      <c r="O14" s="61"/>
      <c r="P14" s="29"/>
      <c r="Q14" s="42"/>
      <c r="R14" s="43"/>
      <c r="S14" s="43"/>
      <c r="T14" s="43"/>
      <c r="U14" s="44"/>
      <c r="V14" s="67"/>
      <c r="W14" s="68"/>
      <c r="X14" s="68"/>
      <c r="Y14" s="68"/>
      <c r="Z14" s="69"/>
    </row>
    <row r="15" spans="1:26" ht="19.5" customHeight="1">
      <c r="A15" s="45">
        <v>6</v>
      </c>
      <c r="B15" s="54" t="s">
        <v>79</v>
      </c>
      <c r="C15" s="55"/>
      <c r="D15" s="56"/>
      <c r="E15" s="47" t="str">
        <f>Q7</f>
        <v>ＫＳＣ鹿沼</v>
      </c>
      <c r="F15" s="48"/>
      <c r="G15" s="48"/>
      <c r="H15" s="48"/>
      <c r="I15" s="49"/>
      <c r="J15" s="50">
        <f>L15+L16</f>
        <v>3</v>
      </c>
      <c r="K15" s="60" t="s">
        <v>118</v>
      </c>
      <c r="L15" s="4">
        <v>2</v>
      </c>
      <c r="M15" s="7" t="s">
        <v>119</v>
      </c>
      <c r="N15" s="4">
        <v>0</v>
      </c>
      <c r="O15" s="60" t="s">
        <v>120</v>
      </c>
      <c r="P15" s="62">
        <f>N15+N16</f>
        <v>0</v>
      </c>
      <c r="Q15" s="47" t="str">
        <f>Q11</f>
        <v>鹿沼西ＦＣ</v>
      </c>
      <c r="R15" s="48"/>
      <c r="S15" s="48"/>
      <c r="T15" s="48"/>
      <c r="U15" s="49"/>
      <c r="V15" s="64" t="s">
        <v>87</v>
      </c>
      <c r="W15" s="65"/>
      <c r="X15" s="65"/>
      <c r="Y15" s="65"/>
      <c r="Z15" s="66"/>
    </row>
    <row r="16" spans="1:26" ht="19.5" customHeight="1">
      <c r="A16" s="46"/>
      <c r="B16" s="57"/>
      <c r="C16" s="58"/>
      <c r="D16" s="59"/>
      <c r="E16" s="42"/>
      <c r="F16" s="43"/>
      <c r="G16" s="43"/>
      <c r="H16" s="43"/>
      <c r="I16" s="44"/>
      <c r="J16" s="27"/>
      <c r="K16" s="61"/>
      <c r="L16" s="6">
        <v>1</v>
      </c>
      <c r="M16" s="8" t="s">
        <v>121</v>
      </c>
      <c r="N16" s="6">
        <v>0</v>
      </c>
      <c r="O16" s="61"/>
      <c r="P16" s="29"/>
      <c r="Q16" s="42"/>
      <c r="R16" s="43"/>
      <c r="S16" s="43"/>
      <c r="T16" s="43"/>
      <c r="U16" s="44"/>
      <c r="V16" s="67"/>
      <c r="W16" s="68"/>
      <c r="X16" s="68"/>
      <c r="Y16" s="68"/>
      <c r="Z16" s="69"/>
    </row>
    <row r="17" ht="19.5" customHeight="1"/>
    <row r="18" spans="1:26" ht="19.5" customHeight="1">
      <c r="A18" s="52" t="s">
        <v>104</v>
      </c>
      <c r="B18" s="9"/>
      <c r="C18" s="21"/>
      <c r="D18" s="21"/>
      <c r="E18" s="21"/>
      <c r="F18" s="21"/>
      <c r="G18" s="73" t="str">
        <f>E5</f>
        <v>さつきが丘ＳＳＳ</v>
      </c>
      <c r="H18" s="73"/>
      <c r="I18" s="73"/>
      <c r="J18" s="73"/>
      <c r="K18" s="73" t="str">
        <f>Q5</f>
        <v>今市第三ｶﾙﾅｳﾞｧﾙ</v>
      </c>
      <c r="L18" s="73"/>
      <c r="M18" s="73"/>
      <c r="N18" s="73"/>
      <c r="O18" s="73" t="str">
        <f>Q9</f>
        <v>鹿沼みなみＳＣ</v>
      </c>
      <c r="P18" s="73"/>
      <c r="Q18" s="73"/>
      <c r="R18" s="73"/>
      <c r="S18" s="21" t="s">
        <v>5</v>
      </c>
      <c r="T18" s="21"/>
      <c r="U18" s="21" t="s">
        <v>6</v>
      </c>
      <c r="V18" s="21"/>
      <c r="W18" s="21" t="s">
        <v>7</v>
      </c>
      <c r="X18" s="21"/>
      <c r="Y18" s="21" t="s">
        <v>8</v>
      </c>
      <c r="Z18" s="21"/>
    </row>
    <row r="19" spans="1:26" ht="19.5" customHeight="1">
      <c r="A19" s="53"/>
      <c r="B19" s="21" t="s">
        <v>105</v>
      </c>
      <c r="C19" s="73" t="str">
        <f>E5</f>
        <v>さつきが丘ＳＳＳ</v>
      </c>
      <c r="D19" s="73"/>
      <c r="E19" s="73"/>
      <c r="F19" s="73"/>
      <c r="G19" s="51"/>
      <c r="H19" s="51"/>
      <c r="I19" s="51"/>
      <c r="J19" s="51"/>
      <c r="K19" s="3">
        <f>J5</f>
        <v>0</v>
      </c>
      <c r="M19" s="15">
        <f>IF(K20&lt;&gt;"",IF(K20="○",3,IF(K20="△",1,0)),0)</f>
        <v>0</v>
      </c>
      <c r="N19" s="17">
        <f>P5</f>
        <v>10</v>
      </c>
      <c r="O19" s="3">
        <f>J9</f>
        <v>0</v>
      </c>
      <c r="Q19" s="15">
        <f>IF(O20&lt;&gt;"",IF(O20="○",3,IF(O20="△",1,0)),0)</f>
        <v>0</v>
      </c>
      <c r="R19" s="5">
        <f>P9</f>
        <v>8</v>
      </c>
      <c r="S19" s="21">
        <f>M19+Q19</f>
        <v>0</v>
      </c>
      <c r="T19" s="21"/>
      <c r="U19" s="21">
        <f>((K19+O19)-(N19+R19))</f>
        <v>-18</v>
      </c>
      <c r="V19" s="21"/>
      <c r="W19" s="21">
        <f>K19+O19</f>
        <v>0</v>
      </c>
      <c r="X19" s="21"/>
      <c r="Y19" s="21">
        <v>3</v>
      </c>
      <c r="Z19" s="21"/>
    </row>
    <row r="20" spans="1:26" ht="19.5" customHeight="1">
      <c r="A20" s="53"/>
      <c r="B20" s="21"/>
      <c r="C20" s="73"/>
      <c r="D20" s="73"/>
      <c r="E20" s="73"/>
      <c r="F20" s="73"/>
      <c r="G20" s="51"/>
      <c r="H20" s="51"/>
      <c r="I20" s="51"/>
      <c r="J20" s="51"/>
      <c r="K20" s="27" t="str">
        <f>IF(K19="","",IF(K19=N19,"△",IF(K19&lt;N19,"×","○")))</f>
        <v>×</v>
      </c>
      <c r="L20" s="28"/>
      <c r="M20" s="28"/>
      <c r="N20" s="29"/>
      <c r="O20" s="27" t="str">
        <f>IF(O19="","",IF(O19=R19,"△",IF(O19&lt;R19,"×","○")))</f>
        <v>×</v>
      </c>
      <c r="P20" s="28"/>
      <c r="Q20" s="28"/>
      <c r="R20" s="29"/>
      <c r="S20" s="21"/>
      <c r="T20" s="21"/>
      <c r="U20" s="21"/>
      <c r="V20" s="21"/>
      <c r="W20" s="21"/>
      <c r="X20" s="21"/>
      <c r="Y20" s="21"/>
      <c r="Z20" s="21"/>
    </row>
    <row r="21" spans="1:26" ht="19.5" customHeight="1">
      <c r="A21" s="53"/>
      <c r="B21" s="21" t="s">
        <v>106</v>
      </c>
      <c r="C21" s="73" t="str">
        <f>Q5</f>
        <v>今市第三ｶﾙﾅｳﾞｧﾙ</v>
      </c>
      <c r="D21" s="73"/>
      <c r="E21" s="73"/>
      <c r="F21" s="73"/>
      <c r="G21" s="18">
        <f>P5</f>
        <v>10</v>
      </c>
      <c r="I21" s="15">
        <f>IF(G22&lt;&gt;"",IF(G22="○",3,IF(G22="△",1,0)),0)</f>
        <v>3</v>
      </c>
      <c r="J21" s="5">
        <f>J5</f>
        <v>0</v>
      </c>
      <c r="K21" s="51"/>
      <c r="L21" s="51"/>
      <c r="M21" s="51"/>
      <c r="N21" s="51"/>
      <c r="O21" s="3">
        <f>J13</f>
        <v>4</v>
      </c>
      <c r="Q21" s="15">
        <f>IF(O22&lt;&gt;"",IF(O22="○",3,IF(O22="△",1,0)),0)</f>
        <v>3</v>
      </c>
      <c r="R21" s="5">
        <f>P13</f>
        <v>0</v>
      </c>
      <c r="S21" s="21">
        <f>I21+Q21</f>
        <v>6</v>
      </c>
      <c r="T21" s="21"/>
      <c r="U21" s="21">
        <f>((G21+O21)-(J21+R21))</f>
        <v>14</v>
      </c>
      <c r="V21" s="21"/>
      <c r="W21" s="21">
        <f>G21+O21</f>
        <v>14</v>
      </c>
      <c r="X21" s="21"/>
      <c r="Y21" s="21">
        <v>1</v>
      </c>
      <c r="Z21" s="21"/>
    </row>
    <row r="22" spans="1:26" ht="19.5" customHeight="1">
      <c r="A22" s="53"/>
      <c r="B22" s="21"/>
      <c r="C22" s="73"/>
      <c r="D22" s="73"/>
      <c r="E22" s="73"/>
      <c r="F22" s="73"/>
      <c r="G22" s="27" t="str">
        <f>IF(G21="","",IF(G21=J21,"△",IF(G21&lt;J21,"×","○")))</f>
        <v>○</v>
      </c>
      <c r="H22" s="28"/>
      <c r="I22" s="28"/>
      <c r="J22" s="29"/>
      <c r="K22" s="51"/>
      <c r="L22" s="51"/>
      <c r="M22" s="51"/>
      <c r="N22" s="51"/>
      <c r="O22" s="27" t="str">
        <f>IF(O21="","",IF(O21=R21,"△",IF(O21&lt;R21,"×","○")))</f>
        <v>○</v>
      </c>
      <c r="P22" s="28"/>
      <c r="Q22" s="28"/>
      <c r="R22" s="29"/>
      <c r="S22" s="21"/>
      <c r="T22" s="21"/>
      <c r="U22" s="21"/>
      <c r="V22" s="21"/>
      <c r="W22" s="21"/>
      <c r="X22" s="21"/>
      <c r="Y22" s="21"/>
      <c r="Z22" s="21"/>
    </row>
    <row r="23" spans="1:26" ht="19.5" customHeight="1">
      <c r="A23" s="53"/>
      <c r="B23" s="21" t="s">
        <v>107</v>
      </c>
      <c r="C23" s="73" t="str">
        <f>Q9</f>
        <v>鹿沼みなみＳＣ</v>
      </c>
      <c r="D23" s="73"/>
      <c r="E23" s="73"/>
      <c r="F23" s="73"/>
      <c r="G23" s="3">
        <f>P9</f>
        <v>8</v>
      </c>
      <c r="I23" s="15">
        <f>IF(G24&lt;&gt;"",IF(G24="○",3,IF(G24="△",1,0)),0)</f>
        <v>3</v>
      </c>
      <c r="J23" s="5">
        <f>J9</f>
        <v>0</v>
      </c>
      <c r="K23" s="3">
        <f>P13</f>
        <v>0</v>
      </c>
      <c r="M23" s="15">
        <f>IF(K24&lt;&gt;"",IF(K24="○",3,IF(K24="△",1,0)),0)</f>
        <v>0</v>
      </c>
      <c r="N23" s="5">
        <f>J13</f>
        <v>4</v>
      </c>
      <c r="O23" s="51"/>
      <c r="P23" s="51"/>
      <c r="Q23" s="51"/>
      <c r="R23" s="51"/>
      <c r="S23" s="21">
        <f>I23+M23</f>
        <v>3</v>
      </c>
      <c r="T23" s="21"/>
      <c r="U23" s="21">
        <f>((G23+K23)-(J23+N23))</f>
        <v>4</v>
      </c>
      <c r="V23" s="21"/>
      <c r="W23" s="21">
        <f>G23+K23</f>
        <v>8</v>
      </c>
      <c r="X23" s="21"/>
      <c r="Y23" s="21">
        <v>2</v>
      </c>
      <c r="Z23" s="21"/>
    </row>
    <row r="24" spans="1:26" ht="19.5" customHeight="1">
      <c r="A24" s="53"/>
      <c r="B24" s="21"/>
      <c r="C24" s="73"/>
      <c r="D24" s="73"/>
      <c r="E24" s="73"/>
      <c r="F24" s="73"/>
      <c r="G24" s="27" t="str">
        <f>IF(G23="","",IF(G23=J23,"△",IF(G23&lt;J23,"×","○")))</f>
        <v>○</v>
      </c>
      <c r="H24" s="28"/>
      <c r="I24" s="28"/>
      <c r="J24" s="29"/>
      <c r="K24" s="27" t="str">
        <f>IF(K23="","",IF(K23=N23,"△",IF(K23&lt;N23,"×","○")))</f>
        <v>×</v>
      </c>
      <c r="L24" s="28"/>
      <c r="M24" s="28"/>
      <c r="N24" s="29"/>
      <c r="O24" s="51"/>
      <c r="P24" s="51"/>
      <c r="Q24" s="51"/>
      <c r="R24" s="51"/>
      <c r="S24" s="21"/>
      <c r="T24" s="21"/>
      <c r="U24" s="21"/>
      <c r="V24" s="21"/>
      <c r="W24" s="21"/>
      <c r="X24" s="21"/>
      <c r="Y24" s="21"/>
      <c r="Z24" s="21"/>
    </row>
    <row r="25" spans="1:2" ht="19.5" customHeight="1">
      <c r="A25" s="10"/>
      <c r="B25" s="10"/>
    </row>
    <row r="26" spans="1:26" ht="19.5" customHeight="1">
      <c r="A26" s="78" t="s">
        <v>108</v>
      </c>
      <c r="B26" s="9"/>
      <c r="C26" s="21"/>
      <c r="D26" s="21"/>
      <c r="E26" s="21"/>
      <c r="F26" s="21"/>
      <c r="G26" s="73" t="str">
        <f>E7</f>
        <v>ＯＭＦＣ</v>
      </c>
      <c r="H26" s="73"/>
      <c r="I26" s="73"/>
      <c r="J26" s="73"/>
      <c r="K26" s="73" t="str">
        <f>Q7</f>
        <v>ＫＳＣ鹿沼</v>
      </c>
      <c r="L26" s="73"/>
      <c r="M26" s="73"/>
      <c r="N26" s="73"/>
      <c r="O26" s="73" t="str">
        <f>Q11</f>
        <v>鹿沼西ＦＣ</v>
      </c>
      <c r="P26" s="73"/>
      <c r="Q26" s="73"/>
      <c r="R26" s="73"/>
      <c r="S26" s="21" t="s">
        <v>5</v>
      </c>
      <c r="T26" s="21"/>
      <c r="U26" s="21" t="s">
        <v>6</v>
      </c>
      <c r="V26" s="21"/>
      <c r="W26" s="21" t="s">
        <v>7</v>
      </c>
      <c r="X26" s="21"/>
      <c r="Y26" s="21" t="s">
        <v>8</v>
      </c>
      <c r="Z26" s="21"/>
    </row>
    <row r="27" spans="1:26" ht="19.5" customHeight="1">
      <c r="A27" s="79"/>
      <c r="B27" s="21" t="s">
        <v>109</v>
      </c>
      <c r="C27" s="73" t="str">
        <f>E7</f>
        <v>ＯＭＦＣ</v>
      </c>
      <c r="D27" s="73"/>
      <c r="E27" s="73"/>
      <c r="F27" s="73"/>
      <c r="G27" s="51"/>
      <c r="H27" s="51"/>
      <c r="I27" s="51"/>
      <c r="J27" s="51"/>
      <c r="K27" s="3">
        <f>J7</f>
        <v>0</v>
      </c>
      <c r="M27" s="15">
        <f>IF(K28&lt;&gt;"",IF(K28="○",3,IF(K28="△",1,0)),0)</f>
        <v>0</v>
      </c>
      <c r="N27" s="5">
        <f>P7</f>
        <v>2</v>
      </c>
      <c r="O27" s="3">
        <f>J11</f>
        <v>1</v>
      </c>
      <c r="Q27" s="15">
        <f>IF(O28&lt;&gt;"",IF(O28="○",3,IF(O28="△",1,0)),0)</f>
        <v>1</v>
      </c>
      <c r="R27" s="5">
        <f>P11</f>
        <v>1</v>
      </c>
      <c r="S27" s="21">
        <f>M27+Q27</f>
        <v>1</v>
      </c>
      <c r="T27" s="21"/>
      <c r="U27" s="21">
        <f>((K27+O27)-(N27+R27))</f>
        <v>-2</v>
      </c>
      <c r="V27" s="21"/>
      <c r="W27" s="21">
        <f>K27+O27</f>
        <v>1</v>
      </c>
      <c r="X27" s="21"/>
      <c r="Y27" s="21">
        <v>2</v>
      </c>
      <c r="Z27" s="21"/>
    </row>
    <row r="28" spans="1:26" ht="19.5" customHeight="1">
      <c r="A28" s="79"/>
      <c r="B28" s="21"/>
      <c r="C28" s="73"/>
      <c r="D28" s="73"/>
      <c r="E28" s="73"/>
      <c r="F28" s="73"/>
      <c r="G28" s="51"/>
      <c r="H28" s="51"/>
      <c r="I28" s="51"/>
      <c r="J28" s="51"/>
      <c r="K28" s="27" t="str">
        <f>IF(K27="","",IF(K27=N27,"△",IF(K27&lt;N27,"×","○")))</f>
        <v>×</v>
      </c>
      <c r="L28" s="28"/>
      <c r="M28" s="28"/>
      <c r="N28" s="29"/>
      <c r="O28" s="27" t="str">
        <f>IF(O27="","",IF(O27=R27,"△",IF(O27&lt;R27,"×","○")))</f>
        <v>△</v>
      </c>
      <c r="P28" s="28"/>
      <c r="Q28" s="28"/>
      <c r="R28" s="29"/>
      <c r="S28" s="21"/>
      <c r="T28" s="21"/>
      <c r="U28" s="21"/>
      <c r="V28" s="21"/>
      <c r="W28" s="21"/>
      <c r="X28" s="21"/>
      <c r="Y28" s="21"/>
      <c r="Z28" s="21"/>
    </row>
    <row r="29" spans="1:26" ht="19.5" customHeight="1">
      <c r="A29" s="79"/>
      <c r="B29" s="21" t="s">
        <v>110</v>
      </c>
      <c r="C29" s="73" t="str">
        <f>Q7</f>
        <v>ＫＳＣ鹿沼</v>
      </c>
      <c r="D29" s="73"/>
      <c r="E29" s="73"/>
      <c r="F29" s="73"/>
      <c r="G29" s="3">
        <f>P7</f>
        <v>2</v>
      </c>
      <c r="I29" s="15">
        <f>IF(G30&lt;&gt;"",IF(G30="○",3,IF(G30="△",1,0)),0)</f>
        <v>3</v>
      </c>
      <c r="J29" s="5">
        <f>J7</f>
        <v>0</v>
      </c>
      <c r="K29" s="51"/>
      <c r="L29" s="51"/>
      <c r="M29" s="51"/>
      <c r="N29" s="51"/>
      <c r="O29" s="3">
        <f>J15</f>
        <v>3</v>
      </c>
      <c r="Q29" s="15">
        <f>IF(O30&lt;&gt;"",IF(O30="○",3,IF(O30="△",1,0)),0)</f>
        <v>3</v>
      </c>
      <c r="R29" s="5">
        <f>P15</f>
        <v>0</v>
      </c>
      <c r="S29" s="21">
        <f>I29+Q29</f>
        <v>6</v>
      </c>
      <c r="T29" s="21"/>
      <c r="U29" s="21">
        <f>((G29+O29)-(J29+R29))</f>
        <v>5</v>
      </c>
      <c r="V29" s="21"/>
      <c r="W29" s="21">
        <f>G29+O29</f>
        <v>5</v>
      </c>
      <c r="X29" s="21"/>
      <c r="Y29" s="21">
        <v>1</v>
      </c>
      <c r="Z29" s="21"/>
    </row>
    <row r="30" spans="1:26" ht="19.5" customHeight="1">
      <c r="A30" s="79"/>
      <c r="B30" s="21"/>
      <c r="C30" s="73"/>
      <c r="D30" s="73"/>
      <c r="E30" s="73"/>
      <c r="F30" s="73"/>
      <c r="G30" s="27" t="str">
        <f>IF(G29="","",IF(G29=J29,"△",IF(G29&lt;J29,"×","○")))</f>
        <v>○</v>
      </c>
      <c r="H30" s="28"/>
      <c r="I30" s="28"/>
      <c r="J30" s="29"/>
      <c r="K30" s="51"/>
      <c r="L30" s="51"/>
      <c r="M30" s="51"/>
      <c r="N30" s="51"/>
      <c r="O30" s="27" t="str">
        <f>IF(O29="","",IF(O29=R29,"△",IF(O29&lt;R29,"×","○")))</f>
        <v>○</v>
      </c>
      <c r="P30" s="28"/>
      <c r="Q30" s="28"/>
      <c r="R30" s="29"/>
      <c r="S30" s="21"/>
      <c r="T30" s="21"/>
      <c r="U30" s="21"/>
      <c r="V30" s="21"/>
      <c r="W30" s="21"/>
      <c r="X30" s="21"/>
      <c r="Y30" s="21"/>
      <c r="Z30" s="21"/>
    </row>
    <row r="31" spans="1:26" ht="19.5" customHeight="1">
      <c r="A31" s="79"/>
      <c r="B31" s="21" t="s">
        <v>111</v>
      </c>
      <c r="C31" s="73" t="str">
        <f>Q11</f>
        <v>鹿沼西ＦＣ</v>
      </c>
      <c r="D31" s="73"/>
      <c r="E31" s="73"/>
      <c r="F31" s="73"/>
      <c r="G31" s="3">
        <f>P11</f>
        <v>1</v>
      </c>
      <c r="I31" s="15">
        <f>IF(G32&lt;&gt;"",IF(G32="○",3,IF(G32="△",1,0)),0)</f>
        <v>1</v>
      </c>
      <c r="J31" s="5">
        <f>J11</f>
        <v>1</v>
      </c>
      <c r="K31" s="3">
        <f>P15</f>
        <v>0</v>
      </c>
      <c r="M31" s="15">
        <f>IF(K32&lt;&gt;"",IF(K32="○",3,IF(K32="△",1,0)),0)</f>
        <v>0</v>
      </c>
      <c r="N31" s="5">
        <f>J15</f>
        <v>3</v>
      </c>
      <c r="O31" s="51"/>
      <c r="P31" s="51"/>
      <c r="Q31" s="51"/>
      <c r="R31" s="51"/>
      <c r="S31" s="21">
        <f>I31+M31</f>
        <v>1</v>
      </c>
      <c r="T31" s="21"/>
      <c r="U31" s="21">
        <f>((G31+K31)-(J31+N31))</f>
        <v>-3</v>
      </c>
      <c r="V31" s="21"/>
      <c r="W31" s="21">
        <f>G31+K31</f>
        <v>1</v>
      </c>
      <c r="X31" s="21"/>
      <c r="Y31" s="21">
        <v>3</v>
      </c>
      <c r="Z31" s="21"/>
    </row>
    <row r="32" spans="1:26" ht="19.5" customHeight="1">
      <c r="A32" s="80"/>
      <c r="B32" s="21"/>
      <c r="C32" s="73"/>
      <c r="D32" s="73"/>
      <c r="E32" s="73"/>
      <c r="F32" s="73"/>
      <c r="G32" s="27" t="str">
        <f>IF(G31="","",IF(G31=J31,"△",IF(G31&lt;J31,"×","○")))</f>
        <v>△</v>
      </c>
      <c r="H32" s="28"/>
      <c r="I32" s="28"/>
      <c r="J32" s="29"/>
      <c r="K32" s="27" t="str">
        <f>IF(K31="","",IF(K31=N31,"△",IF(K31&lt;N31,"×","○")))</f>
        <v>×</v>
      </c>
      <c r="L32" s="28"/>
      <c r="M32" s="28"/>
      <c r="N32" s="29"/>
      <c r="O32" s="51"/>
      <c r="P32" s="51"/>
      <c r="Q32" s="51"/>
      <c r="R32" s="51"/>
      <c r="S32" s="21"/>
      <c r="T32" s="21"/>
      <c r="U32" s="21"/>
      <c r="V32" s="21"/>
      <c r="W32" s="21"/>
      <c r="X32" s="21"/>
      <c r="Y32" s="21"/>
      <c r="Z32" s="21"/>
    </row>
    <row r="33" ht="19.5" customHeight="1"/>
    <row r="34" spans="1:26" ht="15" customHeight="1">
      <c r="A34" s="50" t="s">
        <v>3</v>
      </c>
      <c r="B34" s="77"/>
      <c r="C34" s="77"/>
      <c r="D34" s="62"/>
      <c r="E34" s="50" t="s">
        <v>0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62"/>
      <c r="V34" s="36" t="s">
        <v>4</v>
      </c>
      <c r="W34" s="37"/>
      <c r="X34" s="37"/>
      <c r="Y34" s="37"/>
      <c r="Z34" s="38"/>
    </row>
    <row r="35" spans="1:26" ht="15" customHeight="1">
      <c r="A35" s="27"/>
      <c r="B35" s="28"/>
      <c r="C35" s="28"/>
      <c r="D35" s="29"/>
      <c r="E35" s="27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9"/>
      <c r="V35" s="19" t="s">
        <v>62</v>
      </c>
      <c r="W35" s="34"/>
      <c r="X35" s="34"/>
      <c r="Y35" s="34"/>
      <c r="Z35" s="35"/>
    </row>
    <row r="36" spans="1:26" ht="19.5" customHeight="1">
      <c r="A36" s="45">
        <v>7</v>
      </c>
      <c r="B36" s="54" t="s">
        <v>80</v>
      </c>
      <c r="C36" s="55"/>
      <c r="D36" s="56"/>
      <c r="E36" s="70" t="s">
        <v>39</v>
      </c>
      <c r="F36" s="71"/>
      <c r="G36" s="71"/>
      <c r="H36" s="71"/>
      <c r="I36" s="72"/>
      <c r="J36" s="50">
        <v>2</v>
      </c>
      <c r="K36" s="60" t="s">
        <v>102</v>
      </c>
      <c r="L36" s="4">
        <v>2</v>
      </c>
      <c r="M36" s="4" t="s">
        <v>101</v>
      </c>
      <c r="N36" s="4">
        <v>0</v>
      </c>
      <c r="O36" s="60" t="s">
        <v>103</v>
      </c>
      <c r="P36" s="62">
        <v>0</v>
      </c>
      <c r="Q36" s="39" t="s">
        <v>41</v>
      </c>
      <c r="R36" s="40"/>
      <c r="S36" s="40"/>
      <c r="T36" s="40"/>
      <c r="U36" s="41"/>
      <c r="V36" s="30" t="s">
        <v>112</v>
      </c>
      <c r="W36" s="31"/>
      <c r="X36" s="31"/>
      <c r="Y36" s="31"/>
      <c r="Z36" s="32"/>
    </row>
    <row r="37" spans="1:26" ht="19.5" customHeight="1">
      <c r="A37" s="46"/>
      <c r="B37" s="57"/>
      <c r="C37" s="58"/>
      <c r="D37" s="59"/>
      <c r="E37" s="23" t="str">
        <f>C21</f>
        <v>今市第三ｶﾙﾅｳﾞｧﾙ</v>
      </c>
      <c r="F37" s="24"/>
      <c r="G37" s="24"/>
      <c r="H37" s="24"/>
      <c r="I37" s="25"/>
      <c r="J37" s="27"/>
      <c r="K37" s="61"/>
      <c r="L37" s="6">
        <v>0</v>
      </c>
      <c r="M37" s="6" t="s">
        <v>101</v>
      </c>
      <c r="N37" s="6">
        <v>0</v>
      </c>
      <c r="O37" s="61"/>
      <c r="P37" s="29"/>
      <c r="Q37" s="23" t="str">
        <f>C27</f>
        <v>ＯＭＦＣ</v>
      </c>
      <c r="R37" s="24"/>
      <c r="S37" s="24"/>
      <c r="T37" s="24"/>
      <c r="U37" s="25"/>
      <c r="V37" s="33"/>
      <c r="W37" s="22"/>
      <c r="X37" s="22"/>
      <c r="Y37" s="22"/>
      <c r="Z37" s="20"/>
    </row>
    <row r="38" spans="1:26" ht="19.5" customHeight="1">
      <c r="A38" s="45">
        <v>8</v>
      </c>
      <c r="B38" s="54" t="s">
        <v>81</v>
      </c>
      <c r="C38" s="55"/>
      <c r="D38" s="56"/>
      <c r="E38" s="70" t="s">
        <v>40</v>
      </c>
      <c r="F38" s="71"/>
      <c r="G38" s="71"/>
      <c r="H38" s="71"/>
      <c r="I38" s="72"/>
      <c r="J38" s="50">
        <v>5</v>
      </c>
      <c r="K38" s="60" t="s">
        <v>102</v>
      </c>
      <c r="L38" s="4">
        <v>3</v>
      </c>
      <c r="M38" s="4" t="s">
        <v>101</v>
      </c>
      <c r="N38" s="4">
        <v>0</v>
      </c>
      <c r="O38" s="60" t="s">
        <v>103</v>
      </c>
      <c r="P38" s="62">
        <v>0</v>
      </c>
      <c r="Q38" s="39" t="s">
        <v>42</v>
      </c>
      <c r="R38" s="40"/>
      <c r="S38" s="40"/>
      <c r="T38" s="40"/>
      <c r="U38" s="41"/>
      <c r="V38" s="30" t="s">
        <v>113</v>
      </c>
      <c r="W38" s="31"/>
      <c r="X38" s="31"/>
      <c r="Y38" s="31"/>
      <c r="Z38" s="32"/>
    </row>
    <row r="39" spans="1:26" ht="19.5" customHeight="1">
      <c r="A39" s="46"/>
      <c r="B39" s="57"/>
      <c r="C39" s="58"/>
      <c r="D39" s="59"/>
      <c r="E39" s="23" t="str">
        <f>C29</f>
        <v>ＫＳＣ鹿沼</v>
      </c>
      <c r="F39" s="24"/>
      <c r="G39" s="24"/>
      <c r="H39" s="24"/>
      <c r="I39" s="25"/>
      <c r="J39" s="27"/>
      <c r="K39" s="61"/>
      <c r="L39" s="6">
        <v>2</v>
      </c>
      <c r="M39" s="6" t="s">
        <v>101</v>
      </c>
      <c r="N39" s="6">
        <v>0</v>
      </c>
      <c r="O39" s="61"/>
      <c r="P39" s="29"/>
      <c r="Q39" s="23" t="str">
        <f>C23</f>
        <v>鹿沼みなみＳＣ</v>
      </c>
      <c r="R39" s="24"/>
      <c r="S39" s="24"/>
      <c r="T39" s="24"/>
      <c r="U39" s="25"/>
      <c r="V39" s="33"/>
      <c r="W39" s="22"/>
      <c r="X39" s="22"/>
      <c r="Y39" s="22"/>
      <c r="Z39" s="20"/>
    </row>
    <row r="40" ht="19.5" customHeight="1"/>
    <row r="41" spans="4:25" ht="19.5" customHeight="1">
      <c r="D41" s="11" t="s">
        <v>23</v>
      </c>
      <c r="E41" s="12" t="s">
        <v>114</v>
      </c>
      <c r="F41" s="26" t="str">
        <f>E37</f>
        <v>今市第三ｶﾙﾅｳﾞｧﾙ</v>
      </c>
      <c r="G41" s="26"/>
      <c r="H41" s="26"/>
      <c r="I41" s="26"/>
      <c r="J41" s="26"/>
      <c r="K41" s="26"/>
      <c r="L41" s="26"/>
      <c r="Q41" s="11" t="s">
        <v>21</v>
      </c>
      <c r="R41" s="12" t="s">
        <v>114</v>
      </c>
      <c r="S41" s="26" t="str">
        <f>Q37</f>
        <v>ＯＭＦＣ</v>
      </c>
      <c r="T41" s="26"/>
      <c r="U41" s="26"/>
      <c r="V41" s="26"/>
      <c r="W41" s="26"/>
      <c r="X41" s="26"/>
      <c r="Y41" s="26"/>
    </row>
    <row r="42" spans="4:18" ht="19.5" customHeight="1">
      <c r="D42" s="11"/>
      <c r="E42" s="10"/>
      <c r="Q42" s="11"/>
      <c r="R42" s="10"/>
    </row>
    <row r="43" spans="4:25" ht="19.5" customHeight="1">
      <c r="D43" s="11" t="s">
        <v>24</v>
      </c>
      <c r="E43" s="12" t="s">
        <v>114</v>
      </c>
      <c r="F43" s="26" t="str">
        <f>E39</f>
        <v>ＫＳＣ鹿沼</v>
      </c>
      <c r="G43" s="26"/>
      <c r="H43" s="26"/>
      <c r="I43" s="26"/>
      <c r="J43" s="26"/>
      <c r="K43" s="26"/>
      <c r="L43" s="26"/>
      <c r="Q43" s="11" t="s">
        <v>22</v>
      </c>
      <c r="R43" s="12" t="s">
        <v>114</v>
      </c>
      <c r="S43" s="26" t="str">
        <f>Q39</f>
        <v>鹿沼みなみＳＣ</v>
      </c>
      <c r="T43" s="26"/>
      <c r="U43" s="26"/>
      <c r="V43" s="26"/>
      <c r="W43" s="26"/>
      <c r="X43" s="26"/>
      <c r="Y43" s="26"/>
    </row>
    <row r="44" ht="19.5" customHeight="1"/>
    <row r="45" ht="19.5" customHeight="1">
      <c r="A45" s="1" t="s">
        <v>15</v>
      </c>
    </row>
    <row r="46" spans="2:25" ht="19.5" customHeight="1">
      <c r="B46" s="81">
        <v>40866</v>
      </c>
      <c r="C46" s="81"/>
      <c r="D46" s="81"/>
      <c r="E46" s="81"/>
      <c r="F46" s="81"/>
      <c r="G46" s="81"/>
      <c r="K46" s="11" t="s">
        <v>13</v>
      </c>
      <c r="L46" s="13"/>
      <c r="M46" s="13"/>
      <c r="N46" s="13"/>
      <c r="O46" s="13"/>
      <c r="P46" s="13"/>
      <c r="Q46" s="13"/>
      <c r="S46" s="11" t="s">
        <v>14</v>
      </c>
      <c r="T46" s="13"/>
      <c r="U46" s="13"/>
      <c r="V46" s="13"/>
      <c r="W46" s="13"/>
      <c r="X46" s="13"/>
      <c r="Y46" s="13"/>
    </row>
    <row r="47" ht="19.5" customHeight="1"/>
  </sheetData>
  <sheetProtection/>
  <mergeCells count="162">
    <mergeCell ref="B46:G46"/>
    <mergeCell ref="Q38:U38"/>
    <mergeCell ref="E37:I37"/>
    <mergeCell ref="Q39:U39"/>
    <mergeCell ref="Q37:U37"/>
    <mergeCell ref="S41:Y41"/>
    <mergeCell ref="S43:Y43"/>
    <mergeCell ref="F43:L43"/>
    <mergeCell ref="F41:L41"/>
    <mergeCell ref="B36:D37"/>
    <mergeCell ref="C18:F18"/>
    <mergeCell ref="C19:F20"/>
    <mergeCell ref="V38:Z39"/>
    <mergeCell ref="Y29:Z30"/>
    <mergeCell ref="V35:Z35"/>
    <mergeCell ref="V34:Z34"/>
    <mergeCell ref="Y31:Z32"/>
    <mergeCell ref="U29:V30"/>
    <mergeCell ref="A9:A10"/>
    <mergeCell ref="A11:A12"/>
    <mergeCell ref="A13:A14"/>
    <mergeCell ref="A18:A24"/>
    <mergeCell ref="B13:D14"/>
    <mergeCell ref="J7:J8"/>
    <mergeCell ref="P7:P8"/>
    <mergeCell ref="E13:I14"/>
    <mergeCell ref="K13:K14"/>
    <mergeCell ref="E9:I10"/>
    <mergeCell ref="J11:J12"/>
    <mergeCell ref="V7:Z8"/>
    <mergeCell ref="B11:D12"/>
    <mergeCell ref="O11:O12"/>
    <mergeCell ref="P9:P10"/>
    <mergeCell ref="K9:K10"/>
    <mergeCell ref="K11:K12"/>
    <mergeCell ref="E11:I12"/>
    <mergeCell ref="J9:J10"/>
    <mergeCell ref="B9:D10"/>
    <mergeCell ref="A5:A6"/>
    <mergeCell ref="A7:A8"/>
    <mergeCell ref="B5:D6"/>
    <mergeCell ref="B7:D8"/>
    <mergeCell ref="V5:Z6"/>
    <mergeCell ref="V13:Z14"/>
    <mergeCell ref="O9:O10"/>
    <mergeCell ref="V3:Z3"/>
    <mergeCell ref="P11:P12"/>
    <mergeCell ref="P13:P14"/>
    <mergeCell ref="Q11:U12"/>
    <mergeCell ref="V11:Z12"/>
    <mergeCell ref="Q9:U10"/>
    <mergeCell ref="V9:Z10"/>
    <mergeCell ref="E5:I6"/>
    <mergeCell ref="Q5:U6"/>
    <mergeCell ref="E7:I8"/>
    <mergeCell ref="Q7:U8"/>
    <mergeCell ref="K5:K6"/>
    <mergeCell ref="O5:O6"/>
    <mergeCell ref="K7:K8"/>
    <mergeCell ref="O7:O8"/>
    <mergeCell ref="P5:P6"/>
    <mergeCell ref="J5:J6"/>
    <mergeCell ref="K15:K16"/>
    <mergeCell ref="O15:O16"/>
    <mergeCell ref="J13:J14"/>
    <mergeCell ref="O22:R22"/>
    <mergeCell ref="Q13:U14"/>
    <mergeCell ref="U18:V18"/>
    <mergeCell ref="G19:J20"/>
    <mergeCell ref="G22:J22"/>
    <mergeCell ref="V15:Z16"/>
    <mergeCell ref="Y19:Z20"/>
    <mergeCell ref="W19:X20"/>
    <mergeCell ref="U19:V20"/>
    <mergeCell ref="Y18:Z18"/>
    <mergeCell ref="W18:X18"/>
    <mergeCell ref="O13:O14"/>
    <mergeCell ref="S18:T18"/>
    <mergeCell ref="O20:R20"/>
    <mergeCell ref="Q15:U16"/>
    <mergeCell ref="S19:T20"/>
    <mergeCell ref="C23:F24"/>
    <mergeCell ref="K28:N28"/>
    <mergeCell ref="G26:J26"/>
    <mergeCell ref="K26:N26"/>
    <mergeCell ref="K24:N24"/>
    <mergeCell ref="G24:J24"/>
    <mergeCell ref="B19:B20"/>
    <mergeCell ref="B21:B22"/>
    <mergeCell ref="B23:B24"/>
    <mergeCell ref="B27:B28"/>
    <mergeCell ref="E36:I36"/>
    <mergeCell ref="W26:X26"/>
    <mergeCell ref="Y26:Z26"/>
    <mergeCell ref="C27:F28"/>
    <mergeCell ref="G27:J28"/>
    <mergeCell ref="C26:F26"/>
    <mergeCell ref="G30:J30"/>
    <mergeCell ref="O28:R28"/>
    <mergeCell ref="O30:R30"/>
    <mergeCell ref="Y27:Z28"/>
    <mergeCell ref="S23:T24"/>
    <mergeCell ref="Y21:Z22"/>
    <mergeCell ref="W21:X22"/>
    <mergeCell ref="S21:T22"/>
    <mergeCell ref="Y23:Z24"/>
    <mergeCell ref="W23:X24"/>
    <mergeCell ref="U21:V22"/>
    <mergeCell ref="A38:A39"/>
    <mergeCell ref="B38:D39"/>
    <mergeCell ref="J38:J39"/>
    <mergeCell ref="K38:K39"/>
    <mergeCell ref="E39:I39"/>
    <mergeCell ref="E1:V1"/>
    <mergeCell ref="O36:O37"/>
    <mergeCell ref="P36:P37"/>
    <mergeCell ref="V36:Z37"/>
    <mergeCell ref="W29:X30"/>
    <mergeCell ref="S27:T28"/>
    <mergeCell ref="U27:V28"/>
    <mergeCell ref="W27:X28"/>
    <mergeCell ref="Q36:U36"/>
    <mergeCell ref="V4:Z4"/>
    <mergeCell ref="J36:J37"/>
    <mergeCell ref="K36:K37"/>
    <mergeCell ref="C29:F30"/>
    <mergeCell ref="K29:N30"/>
    <mergeCell ref="A34:D35"/>
    <mergeCell ref="E34:U35"/>
    <mergeCell ref="A36:A37"/>
    <mergeCell ref="G32:J32"/>
    <mergeCell ref="K32:N32"/>
    <mergeCell ref="S29:T30"/>
    <mergeCell ref="A3:D4"/>
    <mergeCell ref="E3:U4"/>
    <mergeCell ref="U23:V24"/>
    <mergeCell ref="O18:R18"/>
    <mergeCell ref="K18:N18"/>
    <mergeCell ref="G18:J18"/>
    <mergeCell ref="O23:R24"/>
    <mergeCell ref="C21:F22"/>
    <mergeCell ref="K20:N20"/>
    <mergeCell ref="K21:N22"/>
    <mergeCell ref="P38:P39"/>
    <mergeCell ref="E38:I38"/>
    <mergeCell ref="O38:O39"/>
    <mergeCell ref="A15:A16"/>
    <mergeCell ref="B15:D16"/>
    <mergeCell ref="E15:I16"/>
    <mergeCell ref="J15:J16"/>
    <mergeCell ref="P15:P16"/>
    <mergeCell ref="B31:B32"/>
    <mergeCell ref="C31:F32"/>
    <mergeCell ref="A26:A32"/>
    <mergeCell ref="W31:X32"/>
    <mergeCell ref="O26:R26"/>
    <mergeCell ref="U26:V26"/>
    <mergeCell ref="B29:B30"/>
    <mergeCell ref="O31:R32"/>
    <mergeCell ref="S31:T32"/>
    <mergeCell ref="S26:T26"/>
    <mergeCell ref="U31:V32"/>
  </mergeCells>
  <printOptions/>
  <pageMargins left="0.5905511811023623" right="0.3937007874015748" top="0.32" bottom="0.1968503937007874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F43"/>
  <sheetViews>
    <sheetView zoomScalePageLayoutView="0" workbookViewId="0" topLeftCell="A16">
      <selection activeCell="J6" sqref="J6:P7"/>
    </sheetView>
  </sheetViews>
  <sheetFormatPr defaultColWidth="9.00390625" defaultRowHeight="13.5"/>
  <cols>
    <col min="1" max="26" width="3.625" style="1" customWidth="1"/>
    <col min="27" max="16384" width="9.00390625" style="1" customWidth="1"/>
  </cols>
  <sheetData>
    <row r="1" spans="1:22" ht="24" customHeight="1">
      <c r="A1" s="1" t="s">
        <v>1</v>
      </c>
      <c r="E1" s="74" t="s">
        <v>88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ht="21" customHeight="1"/>
    <row r="3" spans="1:26" ht="21" customHeight="1">
      <c r="A3" s="1" t="s">
        <v>2</v>
      </c>
      <c r="Z3" s="2" t="s">
        <v>67</v>
      </c>
    </row>
    <row r="4" spans="1:26" ht="15" customHeight="1">
      <c r="A4" s="50" t="s">
        <v>3</v>
      </c>
      <c r="B4" s="77"/>
      <c r="C4" s="77"/>
      <c r="D4" s="62"/>
      <c r="E4" s="50" t="s">
        <v>0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62"/>
      <c r="V4" s="36" t="s">
        <v>4</v>
      </c>
      <c r="W4" s="37"/>
      <c r="X4" s="37"/>
      <c r="Y4" s="37"/>
      <c r="Z4" s="38"/>
    </row>
    <row r="5" spans="1:26" ht="15" customHeight="1">
      <c r="A5" s="27"/>
      <c r="B5" s="28"/>
      <c r="C5" s="28"/>
      <c r="D5" s="29"/>
      <c r="E5" s="2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9"/>
      <c r="V5" s="84" t="s">
        <v>61</v>
      </c>
      <c r="W5" s="85"/>
      <c r="X5" s="85"/>
      <c r="Y5" s="85"/>
      <c r="Z5" s="86"/>
    </row>
    <row r="6" spans="1:26" ht="21" customHeight="1">
      <c r="A6" s="45">
        <v>1</v>
      </c>
      <c r="B6" s="54" t="s">
        <v>47</v>
      </c>
      <c r="C6" s="55"/>
      <c r="D6" s="56"/>
      <c r="E6" s="47" t="s">
        <v>137</v>
      </c>
      <c r="F6" s="48"/>
      <c r="G6" s="48"/>
      <c r="H6" s="48"/>
      <c r="I6" s="49"/>
      <c r="J6" s="50">
        <f>L6+L7</f>
        <v>0</v>
      </c>
      <c r="K6" s="60" t="s">
        <v>118</v>
      </c>
      <c r="L6" s="4">
        <v>0</v>
      </c>
      <c r="M6" s="7" t="s">
        <v>119</v>
      </c>
      <c r="N6" s="4">
        <v>1</v>
      </c>
      <c r="O6" s="60" t="s">
        <v>120</v>
      </c>
      <c r="P6" s="62">
        <f>N6+N7</f>
        <v>2</v>
      </c>
      <c r="Q6" s="47" t="s">
        <v>89</v>
      </c>
      <c r="R6" s="48"/>
      <c r="S6" s="48"/>
      <c r="T6" s="48"/>
      <c r="U6" s="49"/>
      <c r="V6" s="64" t="s">
        <v>141</v>
      </c>
      <c r="W6" s="65"/>
      <c r="X6" s="65"/>
      <c r="Y6" s="65"/>
      <c r="Z6" s="66"/>
    </row>
    <row r="7" spans="1:26" ht="21" customHeight="1">
      <c r="A7" s="46"/>
      <c r="B7" s="57"/>
      <c r="C7" s="58"/>
      <c r="D7" s="59"/>
      <c r="E7" s="42"/>
      <c r="F7" s="43"/>
      <c r="G7" s="43"/>
      <c r="H7" s="43"/>
      <c r="I7" s="44"/>
      <c r="J7" s="27"/>
      <c r="K7" s="61"/>
      <c r="L7" s="6">
        <v>0</v>
      </c>
      <c r="M7" s="8" t="s">
        <v>121</v>
      </c>
      <c r="N7" s="6">
        <v>1</v>
      </c>
      <c r="O7" s="61"/>
      <c r="P7" s="29"/>
      <c r="Q7" s="42"/>
      <c r="R7" s="43"/>
      <c r="S7" s="43"/>
      <c r="T7" s="43"/>
      <c r="U7" s="44"/>
      <c r="V7" s="67"/>
      <c r="W7" s="68"/>
      <c r="X7" s="68"/>
      <c r="Y7" s="68"/>
      <c r="Z7" s="69"/>
    </row>
    <row r="8" spans="1:32" ht="21" customHeight="1">
      <c r="A8" s="45">
        <v>2</v>
      </c>
      <c r="B8" s="54" t="s">
        <v>92</v>
      </c>
      <c r="C8" s="55"/>
      <c r="D8" s="56"/>
      <c r="E8" s="47" t="s">
        <v>30</v>
      </c>
      <c r="F8" s="48"/>
      <c r="G8" s="48"/>
      <c r="H8" s="48"/>
      <c r="I8" s="49"/>
      <c r="J8" s="50">
        <f>L8+L9</f>
        <v>2</v>
      </c>
      <c r="K8" s="60" t="s">
        <v>118</v>
      </c>
      <c r="L8" s="4">
        <v>0</v>
      </c>
      <c r="M8" s="7" t="s">
        <v>119</v>
      </c>
      <c r="N8" s="4">
        <v>0</v>
      </c>
      <c r="O8" s="60" t="s">
        <v>120</v>
      </c>
      <c r="P8" s="62">
        <f>N8+N9</f>
        <v>2</v>
      </c>
      <c r="Q8" s="47" t="s">
        <v>142</v>
      </c>
      <c r="R8" s="48"/>
      <c r="S8" s="48"/>
      <c r="T8" s="48"/>
      <c r="U8" s="49"/>
      <c r="V8" s="64" t="s">
        <v>90</v>
      </c>
      <c r="W8" s="65"/>
      <c r="X8" s="65"/>
      <c r="Y8" s="65"/>
      <c r="Z8" s="66"/>
      <c r="AB8" s="14"/>
      <c r="AC8" s="14"/>
      <c r="AD8" s="14"/>
      <c r="AE8" s="14"/>
      <c r="AF8" s="14"/>
    </row>
    <row r="9" spans="1:32" ht="21" customHeight="1">
      <c r="A9" s="46"/>
      <c r="B9" s="57"/>
      <c r="C9" s="58"/>
      <c r="D9" s="59"/>
      <c r="E9" s="42"/>
      <c r="F9" s="43"/>
      <c r="G9" s="43"/>
      <c r="H9" s="43"/>
      <c r="I9" s="44"/>
      <c r="J9" s="27"/>
      <c r="K9" s="61"/>
      <c r="L9" s="6">
        <v>2</v>
      </c>
      <c r="M9" s="8" t="s">
        <v>121</v>
      </c>
      <c r="N9" s="6">
        <v>2</v>
      </c>
      <c r="O9" s="61"/>
      <c r="P9" s="29"/>
      <c r="Q9" s="42"/>
      <c r="R9" s="43"/>
      <c r="S9" s="43"/>
      <c r="T9" s="43"/>
      <c r="U9" s="44"/>
      <c r="V9" s="67"/>
      <c r="W9" s="68"/>
      <c r="X9" s="68"/>
      <c r="Y9" s="68"/>
      <c r="Z9" s="69"/>
      <c r="AB9" s="14"/>
      <c r="AC9" s="14"/>
      <c r="AD9" s="14"/>
      <c r="AE9" s="14"/>
      <c r="AF9" s="14"/>
    </row>
    <row r="10" spans="1:26" ht="21" customHeight="1">
      <c r="A10" s="45">
        <v>3</v>
      </c>
      <c r="B10" s="54" t="s">
        <v>93</v>
      </c>
      <c r="C10" s="55"/>
      <c r="D10" s="56"/>
      <c r="E10" s="47" t="str">
        <f>E6</f>
        <v>Ｎ・Ｆ・Ｃ</v>
      </c>
      <c r="F10" s="48"/>
      <c r="G10" s="48"/>
      <c r="H10" s="48"/>
      <c r="I10" s="49"/>
      <c r="J10" s="50">
        <f>L10+L11</f>
        <v>0</v>
      </c>
      <c r="K10" s="60" t="s">
        <v>118</v>
      </c>
      <c r="L10" s="4">
        <v>0</v>
      </c>
      <c r="M10" s="7" t="s">
        <v>119</v>
      </c>
      <c r="N10" s="4">
        <v>3</v>
      </c>
      <c r="O10" s="60" t="s">
        <v>120</v>
      </c>
      <c r="P10" s="62">
        <f>N10+N11</f>
        <v>4</v>
      </c>
      <c r="Q10" s="47" t="s">
        <v>153</v>
      </c>
      <c r="R10" s="48"/>
      <c r="S10" s="48"/>
      <c r="T10" s="48"/>
      <c r="U10" s="49"/>
      <c r="V10" s="64" t="s">
        <v>143</v>
      </c>
      <c r="W10" s="65"/>
      <c r="X10" s="65"/>
      <c r="Y10" s="65"/>
      <c r="Z10" s="66"/>
    </row>
    <row r="11" spans="1:26" ht="21" customHeight="1">
      <c r="A11" s="46"/>
      <c r="B11" s="57"/>
      <c r="C11" s="58"/>
      <c r="D11" s="59"/>
      <c r="E11" s="42"/>
      <c r="F11" s="43"/>
      <c r="G11" s="43"/>
      <c r="H11" s="43"/>
      <c r="I11" s="44"/>
      <c r="J11" s="27"/>
      <c r="K11" s="61"/>
      <c r="L11" s="6">
        <v>0</v>
      </c>
      <c r="M11" s="8" t="s">
        <v>121</v>
      </c>
      <c r="N11" s="6">
        <v>1</v>
      </c>
      <c r="O11" s="61"/>
      <c r="P11" s="29"/>
      <c r="Q11" s="42"/>
      <c r="R11" s="43"/>
      <c r="S11" s="43"/>
      <c r="T11" s="43"/>
      <c r="U11" s="44"/>
      <c r="V11" s="67"/>
      <c r="W11" s="68"/>
      <c r="X11" s="68"/>
      <c r="Y11" s="68"/>
      <c r="Z11" s="69"/>
    </row>
    <row r="12" spans="1:26" ht="21" customHeight="1">
      <c r="A12" s="45">
        <v>4</v>
      </c>
      <c r="B12" s="54" t="s">
        <v>94</v>
      </c>
      <c r="C12" s="55"/>
      <c r="D12" s="56"/>
      <c r="E12" s="47" t="str">
        <f>Q8</f>
        <v>ＦＣアミザージ</v>
      </c>
      <c r="F12" s="48"/>
      <c r="G12" s="48"/>
      <c r="H12" s="48"/>
      <c r="I12" s="49"/>
      <c r="J12" s="50">
        <f>L12+L13</f>
        <v>0</v>
      </c>
      <c r="K12" s="60" t="s">
        <v>118</v>
      </c>
      <c r="L12" s="4">
        <v>0</v>
      </c>
      <c r="M12" s="7" t="s">
        <v>119</v>
      </c>
      <c r="N12" s="4">
        <v>2</v>
      </c>
      <c r="O12" s="60" t="s">
        <v>120</v>
      </c>
      <c r="P12" s="62">
        <f>N12+N13</f>
        <v>6</v>
      </c>
      <c r="Q12" s="47" t="str">
        <f>E8</f>
        <v>今市ＦＣプログレス</v>
      </c>
      <c r="R12" s="48"/>
      <c r="S12" s="48"/>
      <c r="T12" s="48"/>
      <c r="U12" s="49"/>
      <c r="V12" s="64" t="s">
        <v>91</v>
      </c>
      <c r="W12" s="65"/>
      <c r="X12" s="65"/>
      <c r="Y12" s="65"/>
      <c r="Z12" s="66"/>
    </row>
    <row r="13" spans="1:26" ht="21" customHeight="1">
      <c r="A13" s="46"/>
      <c r="B13" s="57"/>
      <c r="C13" s="58"/>
      <c r="D13" s="59"/>
      <c r="E13" s="42"/>
      <c r="F13" s="43"/>
      <c r="G13" s="43"/>
      <c r="H13" s="43"/>
      <c r="I13" s="44"/>
      <c r="J13" s="27"/>
      <c r="K13" s="61"/>
      <c r="L13" s="6">
        <v>0</v>
      </c>
      <c r="M13" s="8" t="s">
        <v>121</v>
      </c>
      <c r="N13" s="6">
        <v>4</v>
      </c>
      <c r="O13" s="61"/>
      <c r="P13" s="29"/>
      <c r="Q13" s="42"/>
      <c r="R13" s="43"/>
      <c r="S13" s="43"/>
      <c r="T13" s="43"/>
      <c r="U13" s="44"/>
      <c r="V13" s="67"/>
      <c r="W13" s="68"/>
      <c r="X13" s="68"/>
      <c r="Y13" s="68"/>
      <c r="Z13" s="69"/>
    </row>
    <row r="14" spans="1:26" ht="21" customHeight="1">
      <c r="A14" s="45">
        <v>5</v>
      </c>
      <c r="B14" s="54" t="s">
        <v>26</v>
      </c>
      <c r="C14" s="55"/>
      <c r="D14" s="56"/>
      <c r="E14" s="47" t="str">
        <f>Q6</f>
        <v>藤原ＦＣ</v>
      </c>
      <c r="F14" s="48"/>
      <c r="G14" s="48"/>
      <c r="H14" s="48"/>
      <c r="I14" s="49"/>
      <c r="J14" s="50">
        <f>L14+L15</f>
        <v>0</v>
      </c>
      <c r="K14" s="60" t="s">
        <v>118</v>
      </c>
      <c r="L14" s="4">
        <v>0</v>
      </c>
      <c r="M14" s="7" t="s">
        <v>119</v>
      </c>
      <c r="N14" s="4">
        <v>1</v>
      </c>
      <c r="O14" s="60" t="s">
        <v>120</v>
      </c>
      <c r="P14" s="62">
        <f>N14+N15</f>
        <v>3</v>
      </c>
      <c r="Q14" s="47" t="str">
        <f>Q10</f>
        <v>ＦＣあわのﾚｼﾞｪﾝﾄﾞ</v>
      </c>
      <c r="R14" s="48"/>
      <c r="S14" s="48"/>
      <c r="T14" s="48"/>
      <c r="U14" s="49"/>
      <c r="V14" s="64" t="str">
        <f>V6</f>
        <v>ﾌﾟﾛｸﾞﾚｽ - ｱﾐｻﾞｰｼﾞ - ｱﾐｻﾞｰｼﾞ - ﾌﾟﾛｸﾞﾚｽ</v>
      </c>
      <c r="W14" s="65"/>
      <c r="X14" s="65"/>
      <c r="Y14" s="65"/>
      <c r="Z14" s="66"/>
    </row>
    <row r="15" spans="1:26" ht="21" customHeight="1">
      <c r="A15" s="46"/>
      <c r="B15" s="57"/>
      <c r="C15" s="58"/>
      <c r="D15" s="59"/>
      <c r="E15" s="42"/>
      <c r="F15" s="43"/>
      <c r="G15" s="43"/>
      <c r="H15" s="43"/>
      <c r="I15" s="44"/>
      <c r="J15" s="27"/>
      <c r="K15" s="61"/>
      <c r="L15" s="6">
        <v>0</v>
      </c>
      <c r="M15" s="8" t="s">
        <v>121</v>
      </c>
      <c r="N15" s="6">
        <v>2</v>
      </c>
      <c r="O15" s="61"/>
      <c r="P15" s="29"/>
      <c r="Q15" s="42"/>
      <c r="R15" s="43"/>
      <c r="S15" s="43"/>
      <c r="T15" s="43"/>
      <c r="U15" s="44"/>
      <c r="V15" s="67"/>
      <c r="W15" s="68"/>
      <c r="X15" s="68"/>
      <c r="Y15" s="68"/>
      <c r="Z15" s="69"/>
    </row>
    <row r="16" ht="21" customHeight="1"/>
    <row r="17" spans="1:26" ht="21" customHeight="1">
      <c r="A17" s="52" t="s">
        <v>144</v>
      </c>
      <c r="B17" s="9"/>
      <c r="C17" s="21"/>
      <c r="D17" s="21"/>
      <c r="E17" s="21"/>
      <c r="F17" s="21"/>
      <c r="G17" s="73" t="str">
        <f>E6</f>
        <v>Ｎ・Ｆ・Ｃ</v>
      </c>
      <c r="H17" s="73"/>
      <c r="I17" s="73"/>
      <c r="J17" s="73"/>
      <c r="K17" s="73" t="str">
        <f>Q6</f>
        <v>藤原ＦＣ</v>
      </c>
      <c r="L17" s="73"/>
      <c r="M17" s="73"/>
      <c r="N17" s="73"/>
      <c r="O17" s="73" t="str">
        <f>Q10</f>
        <v>ＦＣあわのﾚｼﾞｪﾝﾄﾞ</v>
      </c>
      <c r="P17" s="73"/>
      <c r="Q17" s="73"/>
      <c r="R17" s="73"/>
      <c r="S17" s="21" t="s">
        <v>5</v>
      </c>
      <c r="T17" s="21"/>
      <c r="U17" s="21" t="s">
        <v>6</v>
      </c>
      <c r="V17" s="21"/>
      <c r="W17" s="21" t="s">
        <v>7</v>
      </c>
      <c r="X17" s="21"/>
      <c r="Y17" s="21" t="s">
        <v>8</v>
      </c>
      <c r="Z17" s="21"/>
    </row>
    <row r="18" spans="1:26" ht="21" customHeight="1">
      <c r="A18" s="53"/>
      <c r="B18" s="21" t="s">
        <v>145</v>
      </c>
      <c r="C18" s="73" t="str">
        <f>E6</f>
        <v>Ｎ・Ｆ・Ｃ</v>
      </c>
      <c r="D18" s="73"/>
      <c r="E18" s="73"/>
      <c r="F18" s="73"/>
      <c r="G18" s="51"/>
      <c r="H18" s="51"/>
      <c r="I18" s="51"/>
      <c r="J18" s="51"/>
      <c r="K18" s="3">
        <f>J6</f>
        <v>0</v>
      </c>
      <c r="M18" s="15">
        <f>IF(K19&lt;&gt;"",IF(K19="○",3,IF(K19="△",1,0)),0)</f>
        <v>0</v>
      </c>
      <c r="N18" s="5">
        <f>P6</f>
        <v>2</v>
      </c>
      <c r="O18" s="3">
        <f>J10</f>
        <v>0</v>
      </c>
      <c r="Q18" s="15">
        <f>IF(O19&lt;&gt;"",IF(O19="○",3,IF(O19="△",1,0)),0)</f>
        <v>0</v>
      </c>
      <c r="R18" s="5">
        <f>P10</f>
        <v>4</v>
      </c>
      <c r="S18" s="21">
        <f>M18+Q18</f>
        <v>0</v>
      </c>
      <c r="T18" s="21"/>
      <c r="U18" s="21">
        <f>((K18+O18)-(N18+R18))</f>
        <v>-6</v>
      </c>
      <c r="V18" s="21"/>
      <c r="W18" s="21">
        <f>K18+O18</f>
        <v>0</v>
      </c>
      <c r="X18" s="21"/>
      <c r="Y18" s="21">
        <v>3</v>
      </c>
      <c r="Z18" s="21"/>
    </row>
    <row r="19" spans="1:26" ht="21" customHeight="1">
      <c r="A19" s="53"/>
      <c r="B19" s="21"/>
      <c r="C19" s="73"/>
      <c r="D19" s="73"/>
      <c r="E19" s="73"/>
      <c r="F19" s="73"/>
      <c r="G19" s="51"/>
      <c r="H19" s="51"/>
      <c r="I19" s="51"/>
      <c r="J19" s="51"/>
      <c r="K19" s="27" t="str">
        <f>IF(K18="","",IF(K18=N18,"△",IF(K18&lt;N18,"×","○")))</f>
        <v>×</v>
      </c>
      <c r="L19" s="28"/>
      <c r="M19" s="28"/>
      <c r="N19" s="29"/>
      <c r="O19" s="27" t="str">
        <f>IF(O18="","",IF(O18=R18,"△",IF(O18&lt;R18,"×","○")))</f>
        <v>×</v>
      </c>
      <c r="P19" s="28"/>
      <c r="Q19" s="28"/>
      <c r="R19" s="29"/>
      <c r="S19" s="21"/>
      <c r="T19" s="21"/>
      <c r="U19" s="21"/>
      <c r="V19" s="21"/>
      <c r="W19" s="21"/>
      <c r="X19" s="21"/>
      <c r="Y19" s="21"/>
      <c r="Z19" s="21"/>
    </row>
    <row r="20" spans="1:26" ht="21" customHeight="1">
      <c r="A20" s="53"/>
      <c r="B20" s="21" t="s">
        <v>146</v>
      </c>
      <c r="C20" s="73" t="str">
        <f>Q6</f>
        <v>藤原ＦＣ</v>
      </c>
      <c r="D20" s="73"/>
      <c r="E20" s="73"/>
      <c r="F20" s="73"/>
      <c r="G20" s="3">
        <f>P6</f>
        <v>2</v>
      </c>
      <c r="I20" s="15">
        <f>IF(G21&lt;&gt;"",IF(G21="○",3,IF(G21="△",1,0)),0)</f>
        <v>3</v>
      </c>
      <c r="J20" s="5">
        <f>J6</f>
        <v>0</v>
      </c>
      <c r="K20" s="51"/>
      <c r="L20" s="51"/>
      <c r="M20" s="51"/>
      <c r="N20" s="51"/>
      <c r="O20" s="3">
        <f>J14</f>
        <v>0</v>
      </c>
      <c r="Q20" s="15">
        <f>IF(O21&lt;&gt;"",IF(O21="○",3,IF(O21="△",1,0)),0)</f>
        <v>0</v>
      </c>
      <c r="R20" s="5">
        <f>P14</f>
        <v>3</v>
      </c>
      <c r="S20" s="21">
        <f>I20+Q20</f>
        <v>3</v>
      </c>
      <c r="T20" s="21"/>
      <c r="U20" s="21">
        <f>((G20+O20)-(J20+R20))</f>
        <v>-1</v>
      </c>
      <c r="V20" s="21"/>
      <c r="W20" s="21">
        <f>G20+O20</f>
        <v>2</v>
      </c>
      <c r="X20" s="21"/>
      <c r="Y20" s="21">
        <v>2</v>
      </c>
      <c r="Z20" s="21"/>
    </row>
    <row r="21" spans="1:26" ht="21" customHeight="1">
      <c r="A21" s="53"/>
      <c r="B21" s="21"/>
      <c r="C21" s="73"/>
      <c r="D21" s="73"/>
      <c r="E21" s="73"/>
      <c r="F21" s="73"/>
      <c r="G21" s="27" t="str">
        <f>IF(G20="","",IF(G20=J20,"△",IF(G20&lt;J20,"×","○")))</f>
        <v>○</v>
      </c>
      <c r="H21" s="28"/>
      <c r="I21" s="28"/>
      <c r="J21" s="29"/>
      <c r="K21" s="51"/>
      <c r="L21" s="51"/>
      <c r="M21" s="51"/>
      <c r="N21" s="51"/>
      <c r="O21" s="27" t="str">
        <f>IF(O20="","",IF(O20=R20,"△",IF(O20&lt;R20,"×","○")))</f>
        <v>×</v>
      </c>
      <c r="P21" s="28"/>
      <c r="Q21" s="28"/>
      <c r="R21" s="29"/>
      <c r="S21" s="21"/>
      <c r="T21" s="21"/>
      <c r="U21" s="21"/>
      <c r="V21" s="21"/>
      <c r="W21" s="21"/>
      <c r="X21" s="21"/>
      <c r="Y21" s="21"/>
      <c r="Z21" s="21"/>
    </row>
    <row r="22" spans="1:26" ht="21" customHeight="1">
      <c r="A22" s="53"/>
      <c r="B22" s="21" t="s">
        <v>147</v>
      </c>
      <c r="C22" s="73" t="str">
        <f>Q10</f>
        <v>ＦＣあわのﾚｼﾞｪﾝﾄﾞ</v>
      </c>
      <c r="D22" s="73"/>
      <c r="E22" s="73"/>
      <c r="F22" s="73"/>
      <c r="G22" s="3">
        <f>P10</f>
        <v>4</v>
      </c>
      <c r="I22" s="15">
        <f>IF(G23&lt;&gt;"",IF(G23="○",3,IF(G23="△",1,0)),0)</f>
        <v>3</v>
      </c>
      <c r="J22" s="5">
        <f>J10</f>
        <v>0</v>
      </c>
      <c r="K22" s="3">
        <f>P14</f>
        <v>3</v>
      </c>
      <c r="M22" s="15">
        <f>IF(K23&lt;&gt;"",IF(K23="○",3,IF(K23="△",1,0)),0)</f>
        <v>3</v>
      </c>
      <c r="N22" s="5">
        <f>J14</f>
        <v>0</v>
      </c>
      <c r="O22" s="51"/>
      <c r="P22" s="51"/>
      <c r="Q22" s="51"/>
      <c r="R22" s="51"/>
      <c r="S22" s="21">
        <f>I22+M22</f>
        <v>6</v>
      </c>
      <c r="T22" s="21"/>
      <c r="U22" s="21">
        <f>((G22+K22)-(J22+N22))</f>
        <v>7</v>
      </c>
      <c r="V22" s="21"/>
      <c r="W22" s="21">
        <f>G22+K22</f>
        <v>7</v>
      </c>
      <c r="X22" s="21"/>
      <c r="Y22" s="21">
        <v>1</v>
      </c>
      <c r="Z22" s="21"/>
    </row>
    <row r="23" spans="1:26" ht="21" customHeight="1">
      <c r="A23" s="53"/>
      <c r="B23" s="21"/>
      <c r="C23" s="73"/>
      <c r="D23" s="73"/>
      <c r="E23" s="73"/>
      <c r="F23" s="73"/>
      <c r="G23" s="27" t="str">
        <f>IF(G22="","",IF(G22=J22,"△",IF(G22&lt;J22,"×","○")))</f>
        <v>○</v>
      </c>
      <c r="H23" s="28"/>
      <c r="I23" s="28"/>
      <c r="J23" s="29"/>
      <c r="K23" s="27" t="str">
        <f>IF(K22="","",IF(K22=N22,"△",IF(K22&lt;N22,"×","○")))</f>
        <v>○</v>
      </c>
      <c r="L23" s="28"/>
      <c r="M23" s="28"/>
      <c r="N23" s="29"/>
      <c r="O23" s="51"/>
      <c r="P23" s="51"/>
      <c r="Q23" s="51"/>
      <c r="R23" s="51"/>
      <c r="S23" s="21"/>
      <c r="T23" s="21"/>
      <c r="U23" s="21"/>
      <c r="V23" s="21"/>
      <c r="W23" s="21"/>
      <c r="X23" s="21"/>
      <c r="Y23" s="21"/>
      <c r="Z23" s="21"/>
    </row>
    <row r="24" spans="1:2" ht="21" customHeight="1">
      <c r="A24" s="10"/>
      <c r="B24" s="10"/>
    </row>
    <row r="25" spans="1:26" ht="21" customHeight="1">
      <c r="A25" s="52" t="s">
        <v>148</v>
      </c>
      <c r="B25" s="9"/>
      <c r="C25" s="21"/>
      <c r="D25" s="21"/>
      <c r="E25" s="21"/>
      <c r="F25" s="21"/>
      <c r="G25" s="73" t="str">
        <f>E8</f>
        <v>今市ＦＣプログレス</v>
      </c>
      <c r="H25" s="73"/>
      <c r="I25" s="73"/>
      <c r="J25" s="73"/>
      <c r="K25" s="73" t="str">
        <f>Q8</f>
        <v>ＦＣアミザージ</v>
      </c>
      <c r="L25" s="73"/>
      <c r="M25" s="73"/>
      <c r="N25" s="73"/>
      <c r="O25" s="90"/>
      <c r="P25" s="90"/>
      <c r="Q25" s="90"/>
      <c r="R25" s="90"/>
      <c r="S25" s="21" t="s">
        <v>5</v>
      </c>
      <c r="T25" s="21"/>
      <c r="U25" s="21" t="s">
        <v>6</v>
      </c>
      <c r="V25" s="21"/>
      <c r="W25" s="21" t="s">
        <v>7</v>
      </c>
      <c r="X25" s="21"/>
      <c r="Y25" s="21" t="s">
        <v>8</v>
      </c>
      <c r="Z25" s="21"/>
    </row>
    <row r="26" spans="1:26" ht="21" customHeight="1">
      <c r="A26" s="53"/>
      <c r="B26" s="21" t="s">
        <v>149</v>
      </c>
      <c r="C26" s="73" t="str">
        <f>E8</f>
        <v>今市ＦＣプログレス</v>
      </c>
      <c r="D26" s="73"/>
      <c r="E26" s="73"/>
      <c r="F26" s="73"/>
      <c r="G26" s="51"/>
      <c r="H26" s="51"/>
      <c r="I26" s="51"/>
      <c r="J26" s="51"/>
      <c r="K26" s="92" t="s">
        <v>172</v>
      </c>
      <c r="L26" s="93"/>
      <c r="M26" s="92" t="s">
        <v>174</v>
      </c>
      <c r="N26" s="93"/>
      <c r="O26" s="21"/>
      <c r="P26" s="21"/>
      <c r="Q26" s="21"/>
      <c r="R26" s="21"/>
      <c r="S26" s="21">
        <v>4</v>
      </c>
      <c r="T26" s="21"/>
      <c r="U26" s="21">
        <v>6</v>
      </c>
      <c r="V26" s="21"/>
      <c r="W26" s="21">
        <v>8</v>
      </c>
      <c r="X26" s="21"/>
      <c r="Y26" s="21">
        <v>1</v>
      </c>
      <c r="Z26" s="21"/>
    </row>
    <row r="27" spans="1:26" ht="21" customHeight="1">
      <c r="A27" s="53"/>
      <c r="B27" s="21"/>
      <c r="C27" s="73"/>
      <c r="D27" s="73"/>
      <c r="E27" s="73"/>
      <c r="F27" s="73"/>
      <c r="G27" s="51"/>
      <c r="H27" s="51"/>
      <c r="I27" s="51"/>
      <c r="J27" s="51"/>
      <c r="K27" s="27" t="s">
        <v>173</v>
      </c>
      <c r="L27" s="29"/>
      <c r="M27" s="27" t="s">
        <v>175</v>
      </c>
      <c r="N27" s="2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21" customHeight="1">
      <c r="A28" s="53"/>
      <c r="B28" s="21" t="s">
        <v>150</v>
      </c>
      <c r="C28" s="73" t="str">
        <f>Q8</f>
        <v>ＦＣアミザージ</v>
      </c>
      <c r="D28" s="73"/>
      <c r="E28" s="73"/>
      <c r="F28" s="73"/>
      <c r="G28" s="92" t="s">
        <v>172</v>
      </c>
      <c r="H28" s="93"/>
      <c r="I28" s="92" t="s">
        <v>176</v>
      </c>
      <c r="J28" s="93"/>
      <c r="K28" s="51"/>
      <c r="L28" s="51"/>
      <c r="M28" s="51"/>
      <c r="N28" s="51"/>
      <c r="O28" s="21"/>
      <c r="P28" s="21"/>
      <c r="Q28" s="21"/>
      <c r="R28" s="21"/>
      <c r="S28" s="21">
        <v>1</v>
      </c>
      <c r="T28" s="21"/>
      <c r="U28" s="91">
        <v>-4</v>
      </c>
      <c r="V28" s="21"/>
      <c r="W28" s="21">
        <v>2</v>
      </c>
      <c r="X28" s="21"/>
      <c r="Y28" s="21">
        <v>2</v>
      </c>
      <c r="Z28" s="21"/>
    </row>
    <row r="29" spans="1:26" ht="21" customHeight="1">
      <c r="A29" s="53"/>
      <c r="B29" s="21"/>
      <c r="C29" s="73"/>
      <c r="D29" s="73"/>
      <c r="E29" s="73"/>
      <c r="F29" s="73"/>
      <c r="G29" s="27" t="s">
        <v>173</v>
      </c>
      <c r="H29" s="29"/>
      <c r="I29" s="27" t="s">
        <v>177</v>
      </c>
      <c r="J29" s="29"/>
      <c r="K29" s="51"/>
      <c r="L29" s="51"/>
      <c r="M29" s="51"/>
      <c r="N29" s="5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ht="21" customHeight="1"/>
    <row r="31" spans="1:26" ht="15" customHeight="1">
      <c r="A31" s="50" t="s">
        <v>3</v>
      </c>
      <c r="B31" s="77"/>
      <c r="C31" s="77"/>
      <c r="D31" s="62"/>
      <c r="E31" s="50" t="s">
        <v>0</v>
      </c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62"/>
      <c r="V31" s="36" t="s">
        <v>4</v>
      </c>
      <c r="W31" s="37"/>
      <c r="X31" s="37"/>
      <c r="Y31" s="37"/>
      <c r="Z31" s="38"/>
    </row>
    <row r="32" spans="1:26" ht="15" customHeight="1">
      <c r="A32" s="27"/>
      <c r="B32" s="28"/>
      <c r="C32" s="28"/>
      <c r="D32" s="29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9"/>
      <c r="V32" s="84" t="s">
        <v>61</v>
      </c>
      <c r="W32" s="85"/>
      <c r="X32" s="85"/>
      <c r="Y32" s="85"/>
      <c r="Z32" s="86"/>
    </row>
    <row r="33" spans="1:26" ht="21" customHeight="1">
      <c r="A33" s="45">
        <v>6</v>
      </c>
      <c r="B33" s="54" t="s">
        <v>95</v>
      </c>
      <c r="C33" s="55"/>
      <c r="D33" s="56"/>
      <c r="E33" s="87" t="s">
        <v>43</v>
      </c>
      <c r="F33" s="88"/>
      <c r="G33" s="88"/>
      <c r="H33" s="88"/>
      <c r="I33" s="89"/>
      <c r="J33" s="54" t="s">
        <v>178</v>
      </c>
      <c r="K33" s="60" t="s">
        <v>102</v>
      </c>
      <c r="L33" s="4">
        <v>0</v>
      </c>
      <c r="M33" s="4" t="s">
        <v>101</v>
      </c>
      <c r="N33" s="4">
        <v>0</v>
      </c>
      <c r="O33" s="60" t="s">
        <v>103</v>
      </c>
      <c r="P33" s="56" t="s">
        <v>179</v>
      </c>
      <c r="Q33" s="39" t="s">
        <v>45</v>
      </c>
      <c r="R33" s="40"/>
      <c r="S33" s="40"/>
      <c r="T33" s="40"/>
      <c r="U33" s="41"/>
      <c r="V33" s="30" t="s">
        <v>151</v>
      </c>
      <c r="W33" s="31"/>
      <c r="X33" s="31"/>
      <c r="Y33" s="31"/>
      <c r="Z33" s="32"/>
    </row>
    <row r="34" spans="1:26" ht="21" customHeight="1">
      <c r="A34" s="46"/>
      <c r="B34" s="57"/>
      <c r="C34" s="58"/>
      <c r="D34" s="59"/>
      <c r="E34" s="23" t="str">
        <f>C22</f>
        <v>ＦＣあわのﾚｼﾞｪﾝﾄﾞ</v>
      </c>
      <c r="F34" s="24"/>
      <c r="G34" s="24"/>
      <c r="H34" s="24"/>
      <c r="I34" s="25"/>
      <c r="J34" s="76"/>
      <c r="K34" s="61"/>
      <c r="L34" s="6">
        <v>0</v>
      </c>
      <c r="M34" s="6" t="s">
        <v>101</v>
      </c>
      <c r="N34" s="6">
        <v>0</v>
      </c>
      <c r="O34" s="61"/>
      <c r="P34" s="75"/>
      <c r="Q34" s="23" t="str">
        <f>C28</f>
        <v>ＦＣアミザージ</v>
      </c>
      <c r="R34" s="24"/>
      <c r="S34" s="24"/>
      <c r="T34" s="24"/>
      <c r="U34" s="25"/>
      <c r="V34" s="33"/>
      <c r="W34" s="22"/>
      <c r="X34" s="22"/>
      <c r="Y34" s="22"/>
      <c r="Z34" s="20"/>
    </row>
    <row r="35" spans="1:26" ht="21" customHeight="1">
      <c r="A35" s="45">
        <v>7</v>
      </c>
      <c r="B35" s="54" t="s">
        <v>96</v>
      </c>
      <c r="C35" s="55"/>
      <c r="D35" s="56"/>
      <c r="E35" s="87" t="s">
        <v>44</v>
      </c>
      <c r="F35" s="88"/>
      <c r="G35" s="88"/>
      <c r="H35" s="88"/>
      <c r="I35" s="89"/>
      <c r="J35" s="50">
        <f>L35+L36</f>
        <v>7</v>
      </c>
      <c r="K35" s="60" t="s">
        <v>102</v>
      </c>
      <c r="L35" s="4">
        <v>5</v>
      </c>
      <c r="M35" s="4" t="s">
        <v>101</v>
      </c>
      <c r="N35" s="4">
        <v>0</v>
      </c>
      <c r="O35" s="60" t="s">
        <v>103</v>
      </c>
      <c r="P35" s="62">
        <f>N35+N36</f>
        <v>0</v>
      </c>
      <c r="Q35" s="39" t="s">
        <v>46</v>
      </c>
      <c r="R35" s="40"/>
      <c r="S35" s="40"/>
      <c r="T35" s="40"/>
      <c r="U35" s="41"/>
      <c r="V35" s="30" t="s">
        <v>152</v>
      </c>
      <c r="W35" s="31"/>
      <c r="X35" s="31"/>
      <c r="Y35" s="31"/>
      <c r="Z35" s="32"/>
    </row>
    <row r="36" spans="1:26" ht="21" customHeight="1">
      <c r="A36" s="46"/>
      <c r="B36" s="57"/>
      <c r="C36" s="58"/>
      <c r="D36" s="59"/>
      <c r="E36" s="23" t="str">
        <f>C26</f>
        <v>今市ＦＣプログレス</v>
      </c>
      <c r="F36" s="24"/>
      <c r="G36" s="24"/>
      <c r="H36" s="24"/>
      <c r="I36" s="25"/>
      <c r="J36" s="27"/>
      <c r="K36" s="61"/>
      <c r="L36" s="6">
        <v>2</v>
      </c>
      <c r="M36" s="6" t="s">
        <v>101</v>
      </c>
      <c r="N36" s="6">
        <v>0</v>
      </c>
      <c r="O36" s="61"/>
      <c r="P36" s="29"/>
      <c r="Q36" s="23" t="str">
        <f>C20</f>
        <v>藤原ＦＣ</v>
      </c>
      <c r="R36" s="24"/>
      <c r="S36" s="24"/>
      <c r="T36" s="24"/>
      <c r="U36" s="25"/>
      <c r="V36" s="33"/>
      <c r="W36" s="22"/>
      <c r="X36" s="22"/>
      <c r="Y36" s="22"/>
      <c r="Z36" s="20"/>
    </row>
    <row r="37" ht="21" customHeight="1"/>
    <row r="38" spans="4:25" ht="21" customHeight="1">
      <c r="D38" s="11" t="s">
        <v>17</v>
      </c>
      <c r="E38" s="12" t="s">
        <v>114</v>
      </c>
      <c r="F38" s="26" t="str">
        <f>E34</f>
        <v>ＦＣあわのﾚｼﾞｪﾝﾄﾞ</v>
      </c>
      <c r="G38" s="26"/>
      <c r="H38" s="26"/>
      <c r="I38" s="26"/>
      <c r="J38" s="26"/>
      <c r="K38" s="26"/>
      <c r="L38" s="26"/>
      <c r="Q38" s="11" t="s">
        <v>19</v>
      </c>
      <c r="R38" s="12" t="s">
        <v>114</v>
      </c>
      <c r="S38" s="26" t="str">
        <f>Q34</f>
        <v>ＦＣアミザージ</v>
      </c>
      <c r="T38" s="26"/>
      <c r="U38" s="26"/>
      <c r="V38" s="26"/>
      <c r="W38" s="26"/>
      <c r="X38" s="26"/>
      <c r="Y38" s="26"/>
    </row>
    <row r="39" spans="4:18" ht="21" customHeight="1">
      <c r="D39" s="11"/>
      <c r="E39" s="10"/>
      <c r="Q39" s="11"/>
      <c r="R39" s="10"/>
    </row>
    <row r="40" spans="4:25" ht="21" customHeight="1">
      <c r="D40" s="11" t="s">
        <v>18</v>
      </c>
      <c r="E40" s="12" t="s">
        <v>114</v>
      </c>
      <c r="F40" s="26" t="str">
        <f>E36</f>
        <v>今市ＦＣプログレス</v>
      </c>
      <c r="G40" s="26"/>
      <c r="H40" s="26"/>
      <c r="I40" s="26"/>
      <c r="J40" s="26"/>
      <c r="K40" s="26"/>
      <c r="L40" s="26"/>
      <c r="Q40" s="11" t="s">
        <v>20</v>
      </c>
      <c r="R40" s="12" t="s">
        <v>114</v>
      </c>
      <c r="S40" s="26" t="str">
        <f>Q36</f>
        <v>藤原ＦＣ</v>
      </c>
      <c r="T40" s="26"/>
      <c r="U40" s="26"/>
      <c r="V40" s="26"/>
      <c r="W40" s="26"/>
      <c r="X40" s="26"/>
      <c r="Y40" s="26"/>
    </row>
    <row r="41" ht="21" customHeight="1"/>
    <row r="42" ht="21" customHeight="1">
      <c r="A42" s="1" t="s">
        <v>15</v>
      </c>
    </row>
    <row r="43" spans="2:25" ht="21" customHeight="1">
      <c r="B43" s="81">
        <v>40866</v>
      </c>
      <c r="C43" s="81"/>
      <c r="D43" s="81"/>
      <c r="E43" s="81"/>
      <c r="F43" s="81"/>
      <c r="G43" s="81"/>
      <c r="K43" s="11" t="s">
        <v>13</v>
      </c>
      <c r="L43" s="13"/>
      <c r="M43" s="13"/>
      <c r="N43" s="13"/>
      <c r="O43" s="13"/>
      <c r="P43" s="13"/>
      <c r="Q43" s="13"/>
      <c r="S43" s="11" t="s">
        <v>14</v>
      </c>
      <c r="T43" s="13"/>
      <c r="U43" s="13"/>
      <c r="V43" s="13"/>
      <c r="W43" s="13"/>
      <c r="X43" s="13"/>
      <c r="Y43" s="13"/>
    </row>
    <row r="44" ht="21" customHeight="1"/>
  </sheetData>
  <sheetProtection/>
  <mergeCells count="150">
    <mergeCell ref="B43:G43"/>
    <mergeCell ref="Y28:Z29"/>
    <mergeCell ref="V35:Z36"/>
    <mergeCell ref="V33:Z34"/>
    <mergeCell ref="Q33:U33"/>
    <mergeCell ref="Q34:U34"/>
    <mergeCell ref="F38:L38"/>
    <mergeCell ref="S38:Y38"/>
    <mergeCell ref="F40:L40"/>
    <mergeCell ref="S40:Y40"/>
    <mergeCell ref="A6:A7"/>
    <mergeCell ref="B6:D7"/>
    <mergeCell ref="E6:I7"/>
    <mergeCell ref="J6:J7"/>
    <mergeCell ref="Q8:U9"/>
    <mergeCell ref="V8:Z9"/>
    <mergeCell ref="E1:V1"/>
    <mergeCell ref="V4:Z4"/>
    <mergeCell ref="K6:K7"/>
    <mergeCell ref="O6:O7"/>
    <mergeCell ref="P6:P7"/>
    <mergeCell ref="Q6:U7"/>
    <mergeCell ref="K10:K11"/>
    <mergeCell ref="O10:O11"/>
    <mergeCell ref="V6:Z7"/>
    <mergeCell ref="A8:A9"/>
    <mergeCell ref="B8:D9"/>
    <mergeCell ref="E8:I9"/>
    <mergeCell ref="J8:J9"/>
    <mergeCell ref="K8:K9"/>
    <mergeCell ref="O8:O9"/>
    <mergeCell ref="P8:P9"/>
    <mergeCell ref="A10:A11"/>
    <mergeCell ref="B10:D11"/>
    <mergeCell ref="E10:I11"/>
    <mergeCell ref="J10:J11"/>
    <mergeCell ref="P10:P11"/>
    <mergeCell ref="Q10:U11"/>
    <mergeCell ref="V10:Z11"/>
    <mergeCell ref="A12:A13"/>
    <mergeCell ref="B12:D13"/>
    <mergeCell ref="E12:I13"/>
    <mergeCell ref="J12:J13"/>
    <mergeCell ref="K12:K13"/>
    <mergeCell ref="O12:O13"/>
    <mergeCell ref="P12:P13"/>
    <mergeCell ref="Q12:U13"/>
    <mergeCell ref="V12:Z13"/>
    <mergeCell ref="U17:V17"/>
    <mergeCell ref="A14:A15"/>
    <mergeCell ref="B14:D15"/>
    <mergeCell ref="E14:I15"/>
    <mergeCell ref="J14:J15"/>
    <mergeCell ref="K14:K15"/>
    <mergeCell ref="O14:O15"/>
    <mergeCell ref="P14:P15"/>
    <mergeCell ref="Q14:U15"/>
    <mergeCell ref="V14:Z15"/>
    <mergeCell ref="A17:A23"/>
    <mergeCell ref="C17:F17"/>
    <mergeCell ref="G17:J17"/>
    <mergeCell ref="K17:N17"/>
    <mergeCell ref="O17:R17"/>
    <mergeCell ref="S17:T17"/>
    <mergeCell ref="B18:B19"/>
    <mergeCell ref="C18:F19"/>
    <mergeCell ref="G18:J19"/>
    <mergeCell ref="S18:T19"/>
    <mergeCell ref="K19:N19"/>
    <mergeCell ref="O19:R19"/>
    <mergeCell ref="U20:V21"/>
    <mergeCell ref="W20:X21"/>
    <mergeCell ref="W17:X17"/>
    <mergeCell ref="Y17:Z17"/>
    <mergeCell ref="U18:V19"/>
    <mergeCell ref="W18:X19"/>
    <mergeCell ref="Y18:Z19"/>
    <mergeCell ref="Y20:Z21"/>
    <mergeCell ref="B22:B23"/>
    <mergeCell ref="C22:F23"/>
    <mergeCell ref="O22:R23"/>
    <mergeCell ref="S22:T23"/>
    <mergeCell ref="G23:J23"/>
    <mergeCell ref="K23:N23"/>
    <mergeCell ref="B20:B21"/>
    <mergeCell ref="C20:F21"/>
    <mergeCell ref="K20:N21"/>
    <mergeCell ref="S20:T21"/>
    <mergeCell ref="O21:R21"/>
    <mergeCell ref="G21:J21"/>
    <mergeCell ref="A25:A29"/>
    <mergeCell ref="C25:F25"/>
    <mergeCell ref="G25:J25"/>
    <mergeCell ref="K25:N25"/>
    <mergeCell ref="G29:H29"/>
    <mergeCell ref="I29:J29"/>
    <mergeCell ref="K26:L26"/>
    <mergeCell ref="I28:J28"/>
    <mergeCell ref="K28:N29"/>
    <mergeCell ref="G28:H28"/>
    <mergeCell ref="W22:X23"/>
    <mergeCell ref="W25:X25"/>
    <mergeCell ref="Y22:Z23"/>
    <mergeCell ref="U25:V25"/>
    <mergeCell ref="Y25:Z25"/>
    <mergeCell ref="M26:N26"/>
    <mergeCell ref="K27:L27"/>
    <mergeCell ref="M27:N27"/>
    <mergeCell ref="U22:V23"/>
    <mergeCell ref="W26:X27"/>
    <mergeCell ref="O28:R29"/>
    <mergeCell ref="S28:T29"/>
    <mergeCell ref="U28:V29"/>
    <mergeCell ref="W28:X29"/>
    <mergeCell ref="S26:T27"/>
    <mergeCell ref="U26:V27"/>
    <mergeCell ref="O26:R27"/>
    <mergeCell ref="O25:R25"/>
    <mergeCell ref="S25:T25"/>
    <mergeCell ref="A33:A34"/>
    <mergeCell ref="B33:D34"/>
    <mergeCell ref="J33:J34"/>
    <mergeCell ref="K33:K34"/>
    <mergeCell ref="E33:I33"/>
    <mergeCell ref="B26:B27"/>
    <mergeCell ref="C26:F27"/>
    <mergeCell ref="G26:J27"/>
    <mergeCell ref="A35:A36"/>
    <mergeCell ref="B35:D36"/>
    <mergeCell ref="J35:J36"/>
    <mergeCell ref="K35:K36"/>
    <mergeCell ref="E35:I35"/>
    <mergeCell ref="A4:D5"/>
    <mergeCell ref="E4:U5"/>
    <mergeCell ref="V5:Z5"/>
    <mergeCell ref="A31:D32"/>
    <mergeCell ref="E31:U32"/>
    <mergeCell ref="V32:Z32"/>
    <mergeCell ref="Y26:Z27"/>
    <mergeCell ref="B28:B29"/>
    <mergeCell ref="C28:F29"/>
    <mergeCell ref="V31:Z31"/>
    <mergeCell ref="Q36:U36"/>
    <mergeCell ref="E36:I36"/>
    <mergeCell ref="E34:I34"/>
    <mergeCell ref="Q35:U35"/>
    <mergeCell ref="O33:O34"/>
    <mergeCell ref="P33:P34"/>
    <mergeCell ref="O35:O36"/>
    <mergeCell ref="P35:P36"/>
  </mergeCells>
  <printOptions/>
  <pageMargins left="0.5905511811023623" right="0.3937007874015748" top="0.3937007874015748" bottom="0.1968503937007874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Z43"/>
  <sheetViews>
    <sheetView tabSelected="1" workbookViewId="0" topLeftCell="A1">
      <selection activeCell="AB3" sqref="AB3"/>
    </sheetView>
  </sheetViews>
  <sheetFormatPr defaultColWidth="9.00390625" defaultRowHeight="13.5"/>
  <cols>
    <col min="1" max="26" width="3.625" style="1" customWidth="1"/>
    <col min="27" max="16384" width="9.00390625" style="1" customWidth="1"/>
  </cols>
  <sheetData>
    <row r="1" spans="1:22" ht="24" customHeight="1">
      <c r="A1" s="1" t="s">
        <v>1</v>
      </c>
      <c r="E1" s="74" t="s">
        <v>16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ht="12" customHeight="1"/>
    <row r="3" spans="1:26" ht="21" customHeight="1">
      <c r="A3" s="1" t="s">
        <v>63</v>
      </c>
      <c r="Z3" s="2" t="s">
        <v>99</v>
      </c>
    </row>
    <row r="4" spans="1:26" ht="21" customHeight="1">
      <c r="A4" s="36" t="s">
        <v>3</v>
      </c>
      <c r="B4" s="37"/>
      <c r="C4" s="37"/>
      <c r="D4" s="38"/>
      <c r="E4" s="36" t="s">
        <v>0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  <c r="V4" s="36" t="s">
        <v>4</v>
      </c>
      <c r="W4" s="37"/>
      <c r="X4" s="37"/>
      <c r="Y4" s="37"/>
      <c r="Z4" s="38"/>
    </row>
    <row r="5" spans="1:26" ht="21" customHeight="1">
      <c r="A5" s="45">
        <v>1</v>
      </c>
      <c r="B5" s="63" t="s">
        <v>51</v>
      </c>
      <c r="C5" s="55"/>
      <c r="D5" s="56"/>
      <c r="E5" s="94" t="str">
        <f>Ａ・Ｂ!E37:I37</f>
        <v>落合ＳＣ2002日光</v>
      </c>
      <c r="F5" s="95"/>
      <c r="G5" s="95"/>
      <c r="H5" s="95"/>
      <c r="I5" s="96"/>
      <c r="J5" s="50">
        <f>L5+L6</f>
        <v>0</v>
      </c>
      <c r="K5" s="60" t="s">
        <v>118</v>
      </c>
      <c r="L5" s="4">
        <v>0</v>
      </c>
      <c r="M5" s="7" t="s">
        <v>119</v>
      </c>
      <c r="N5" s="4">
        <v>0</v>
      </c>
      <c r="O5" s="60" t="s">
        <v>120</v>
      </c>
      <c r="P5" s="62">
        <f>N5+N6</f>
        <v>0</v>
      </c>
      <c r="Q5" s="94" t="str">
        <f>Ｃ・Ｄ!F41</f>
        <v>今市第三ｶﾙﾅｳﾞｧﾙ</v>
      </c>
      <c r="R5" s="95"/>
      <c r="S5" s="95"/>
      <c r="T5" s="95"/>
      <c r="U5" s="96"/>
      <c r="V5" s="102" t="s">
        <v>98</v>
      </c>
      <c r="W5" s="103"/>
      <c r="X5" s="103"/>
      <c r="Y5" s="103"/>
      <c r="Z5" s="104"/>
    </row>
    <row r="6" spans="1:26" ht="21" customHeight="1">
      <c r="A6" s="46"/>
      <c r="B6" s="57"/>
      <c r="C6" s="58"/>
      <c r="D6" s="59"/>
      <c r="E6" s="97"/>
      <c r="F6" s="98"/>
      <c r="G6" s="98"/>
      <c r="H6" s="98"/>
      <c r="I6" s="99"/>
      <c r="J6" s="27"/>
      <c r="K6" s="61"/>
      <c r="L6" s="6">
        <v>0</v>
      </c>
      <c r="M6" s="8" t="s">
        <v>121</v>
      </c>
      <c r="N6" s="6">
        <v>0</v>
      </c>
      <c r="O6" s="61"/>
      <c r="P6" s="29"/>
      <c r="Q6" s="97"/>
      <c r="R6" s="98"/>
      <c r="S6" s="98"/>
      <c r="T6" s="98"/>
      <c r="U6" s="99"/>
      <c r="V6" s="105"/>
      <c r="W6" s="106"/>
      <c r="X6" s="106"/>
      <c r="Y6" s="106"/>
      <c r="Z6" s="107"/>
    </row>
    <row r="7" spans="1:26" ht="21" customHeight="1">
      <c r="A7" s="45">
        <v>2</v>
      </c>
      <c r="B7" s="54" t="s">
        <v>52</v>
      </c>
      <c r="C7" s="55"/>
      <c r="D7" s="56"/>
      <c r="E7" s="94" t="str">
        <f>Ａ・Ｂ!E39:I39</f>
        <v>今市ジュニオール</v>
      </c>
      <c r="F7" s="95"/>
      <c r="G7" s="95"/>
      <c r="H7" s="95"/>
      <c r="I7" s="96"/>
      <c r="J7" s="50">
        <f>L7+L8</f>
        <v>3</v>
      </c>
      <c r="K7" s="60" t="s">
        <v>138</v>
      </c>
      <c r="L7" s="4">
        <v>1</v>
      </c>
      <c r="M7" s="7" t="s">
        <v>139</v>
      </c>
      <c r="N7" s="4">
        <v>1</v>
      </c>
      <c r="O7" s="60" t="s">
        <v>140</v>
      </c>
      <c r="P7" s="62">
        <f>N7+N8</f>
        <v>2</v>
      </c>
      <c r="Q7" s="94" t="str">
        <f>Ｃ・Ｄ!F43</f>
        <v>ＫＳＣ鹿沼</v>
      </c>
      <c r="R7" s="95"/>
      <c r="S7" s="95"/>
      <c r="T7" s="95"/>
      <c r="U7" s="96"/>
      <c r="V7" s="102" t="s">
        <v>98</v>
      </c>
      <c r="W7" s="103"/>
      <c r="X7" s="103"/>
      <c r="Y7" s="103"/>
      <c r="Z7" s="104"/>
    </row>
    <row r="8" spans="1:26" ht="21" customHeight="1">
      <c r="A8" s="46"/>
      <c r="B8" s="57"/>
      <c r="C8" s="58"/>
      <c r="D8" s="59"/>
      <c r="E8" s="97"/>
      <c r="F8" s="98"/>
      <c r="G8" s="98"/>
      <c r="H8" s="98"/>
      <c r="I8" s="99"/>
      <c r="J8" s="27"/>
      <c r="K8" s="61"/>
      <c r="L8" s="6">
        <v>2</v>
      </c>
      <c r="M8" s="8" t="s">
        <v>139</v>
      </c>
      <c r="N8" s="6">
        <v>1</v>
      </c>
      <c r="O8" s="61"/>
      <c r="P8" s="29"/>
      <c r="Q8" s="97"/>
      <c r="R8" s="98"/>
      <c r="S8" s="98"/>
      <c r="T8" s="98"/>
      <c r="U8" s="99"/>
      <c r="V8" s="105"/>
      <c r="W8" s="106"/>
      <c r="X8" s="106"/>
      <c r="Y8" s="106"/>
      <c r="Z8" s="107"/>
    </row>
    <row r="9" spans="1:26" ht="21" customHeight="1">
      <c r="A9" s="45">
        <v>3</v>
      </c>
      <c r="B9" s="54" t="s">
        <v>53</v>
      </c>
      <c r="C9" s="55"/>
      <c r="D9" s="56"/>
      <c r="E9" s="94" t="str">
        <f>E5</f>
        <v>落合ＳＣ2002日光</v>
      </c>
      <c r="F9" s="95"/>
      <c r="G9" s="95"/>
      <c r="H9" s="95"/>
      <c r="I9" s="96"/>
      <c r="J9" s="50">
        <f>L9+L10</f>
        <v>0</v>
      </c>
      <c r="K9" s="60" t="s">
        <v>138</v>
      </c>
      <c r="L9" s="4">
        <v>0</v>
      </c>
      <c r="M9" s="7" t="s">
        <v>139</v>
      </c>
      <c r="N9" s="4">
        <v>0</v>
      </c>
      <c r="O9" s="60" t="s">
        <v>140</v>
      </c>
      <c r="P9" s="62">
        <f>N9+N10</f>
        <v>2</v>
      </c>
      <c r="Q9" s="94" t="str">
        <f>Ｅ・Ｆ!E34</f>
        <v>ＦＣあわのﾚｼﾞｪﾝﾄﾞ</v>
      </c>
      <c r="R9" s="95"/>
      <c r="S9" s="95"/>
      <c r="T9" s="95"/>
      <c r="U9" s="96"/>
      <c r="V9" s="102" t="s">
        <v>98</v>
      </c>
      <c r="W9" s="103"/>
      <c r="X9" s="103"/>
      <c r="Y9" s="103"/>
      <c r="Z9" s="104"/>
    </row>
    <row r="10" spans="1:26" ht="21" customHeight="1">
      <c r="A10" s="46"/>
      <c r="B10" s="57"/>
      <c r="C10" s="58"/>
      <c r="D10" s="59"/>
      <c r="E10" s="97"/>
      <c r="F10" s="98"/>
      <c r="G10" s="98"/>
      <c r="H10" s="98"/>
      <c r="I10" s="99"/>
      <c r="J10" s="27"/>
      <c r="K10" s="61"/>
      <c r="L10" s="6">
        <v>0</v>
      </c>
      <c r="M10" s="8" t="s">
        <v>139</v>
      </c>
      <c r="N10" s="6">
        <v>2</v>
      </c>
      <c r="O10" s="61"/>
      <c r="P10" s="29"/>
      <c r="Q10" s="97"/>
      <c r="R10" s="98"/>
      <c r="S10" s="98"/>
      <c r="T10" s="98"/>
      <c r="U10" s="99"/>
      <c r="V10" s="105"/>
      <c r="W10" s="106"/>
      <c r="X10" s="106"/>
      <c r="Y10" s="106"/>
      <c r="Z10" s="107"/>
    </row>
    <row r="11" spans="1:26" ht="21" customHeight="1">
      <c r="A11" s="45">
        <v>4</v>
      </c>
      <c r="B11" s="54" t="s">
        <v>54</v>
      </c>
      <c r="C11" s="55"/>
      <c r="D11" s="56"/>
      <c r="E11" s="94" t="str">
        <f>E7</f>
        <v>今市ジュニオール</v>
      </c>
      <c r="F11" s="95"/>
      <c r="G11" s="95"/>
      <c r="H11" s="95"/>
      <c r="I11" s="96"/>
      <c r="J11" s="50">
        <f>L11+L12</f>
        <v>0</v>
      </c>
      <c r="K11" s="60" t="s">
        <v>138</v>
      </c>
      <c r="L11" s="4">
        <v>0</v>
      </c>
      <c r="M11" s="7" t="s">
        <v>139</v>
      </c>
      <c r="N11" s="4">
        <v>4</v>
      </c>
      <c r="O11" s="60" t="s">
        <v>140</v>
      </c>
      <c r="P11" s="62">
        <f>N11+N12</f>
        <v>7</v>
      </c>
      <c r="Q11" s="94" t="str">
        <f>Ｅ・Ｆ!F40</f>
        <v>今市ＦＣプログレス</v>
      </c>
      <c r="R11" s="95"/>
      <c r="S11" s="95"/>
      <c r="T11" s="95"/>
      <c r="U11" s="96"/>
      <c r="V11" s="102" t="s">
        <v>98</v>
      </c>
      <c r="W11" s="103"/>
      <c r="X11" s="103"/>
      <c r="Y11" s="103"/>
      <c r="Z11" s="104"/>
    </row>
    <row r="12" spans="1:26" ht="21" customHeight="1">
      <c r="A12" s="46"/>
      <c r="B12" s="57"/>
      <c r="C12" s="58"/>
      <c r="D12" s="59"/>
      <c r="E12" s="97"/>
      <c r="F12" s="98"/>
      <c r="G12" s="98"/>
      <c r="H12" s="98"/>
      <c r="I12" s="99"/>
      <c r="J12" s="27"/>
      <c r="K12" s="61"/>
      <c r="L12" s="6">
        <v>0</v>
      </c>
      <c r="M12" s="8" t="s">
        <v>139</v>
      </c>
      <c r="N12" s="6">
        <v>3</v>
      </c>
      <c r="O12" s="61"/>
      <c r="P12" s="29"/>
      <c r="Q12" s="97"/>
      <c r="R12" s="98"/>
      <c r="S12" s="98"/>
      <c r="T12" s="98"/>
      <c r="U12" s="99"/>
      <c r="V12" s="105"/>
      <c r="W12" s="106"/>
      <c r="X12" s="106"/>
      <c r="Y12" s="106"/>
      <c r="Z12" s="107"/>
    </row>
    <row r="13" spans="1:26" ht="21" customHeight="1">
      <c r="A13" s="45">
        <v>5</v>
      </c>
      <c r="B13" s="54" t="s">
        <v>55</v>
      </c>
      <c r="C13" s="55"/>
      <c r="D13" s="56"/>
      <c r="E13" s="94" t="str">
        <f>Q5</f>
        <v>今市第三ｶﾙﾅｳﾞｧﾙ</v>
      </c>
      <c r="F13" s="95"/>
      <c r="G13" s="95"/>
      <c r="H13" s="95"/>
      <c r="I13" s="96"/>
      <c r="J13" s="50">
        <f>L13+L14</f>
        <v>0</v>
      </c>
      <c r="K13" s="60" t="s">
        <v>138</v>
      </c>
      <c r="L13" s="4">
        <v>0</v>
      </c>
      <c r="M13" s="7" t="s">
        <v>139</v>
      </c>
      <c r="N13" s="4">
        <v>0</v>
      </c>
      <c r="O13" s="60" t="s">
        <v>140</v>
      </c>
      <c r="P13" s="62">
        <f>N13+N14</f>
        <v>1</v>
      </c>
      <c r="Q13" s="94" t="str">
        <f>Q9</f>
        <v>ＦＣあわのﾚｼﾞｪﾝﾄﾞ</v>
      </c>
      <c r="R13" s="95"/>
      <c r="S13" s="95"/>
      <c r="T13" s="95"/>
      <c r="U13" s="96"/>
      <c r="V13" s="102" t="s">
        <v>98</v>
      </c>
      <c r="W13" s="103"/>
      <c r="X13" s="103"/>
      <c r="Y13" s="103"/>
      <c r="Z13" s="104"/>
    </row>
    <row r="14" spans="1:26" ht="21" customHeight="1">
      <c r="A14" s="46"/>
      <c r="B14" s="57"/>
      <c r="C14" s="58"/>
      <c r="D14" s="59"/>
      <c r="E14" s="97"/>
      <c r="F14" s="98"/>
      <c r="G14" s="98"/>
      <c r="H14" s="98"/>
      <c r="I14" s="99"/>
      <c r="J14" s="27"/>
      <c r="K14" s="61"/>
      <c r="L14" s="6">
        <v>0</v>
      </c>
      <c r="M14" s="8" t="s">
        <v>139</v>
      </c>
      <c r="N14" s="6">
        <v>1</v>
      </c>
      <c r="O14" s="61"/>
      <c r="P14" s="29"/>
      <c r="Q14" s="97"/>
      <c r="R14" s="98"/>
      <c r="S14" s="98"/>
      <c r="T14" s="98"/>
      <c r="U14" s="99"/>
      <c r="V14" s="105"/>
      <c r="W14" s="106"/>
      <c r="X14" s="106"/>
      <c r="Y14" s="106"/>
      <c r="Z14" s="107"/>
    </row>
    <row r="15" spans="1:26" ht="21" customHeight="1">
      <c r="A15" s="45">
        <v>6</v>
      </c>
      <c r="B15" s="54" t="s">
        <v>56</v>
      </c>
      <c r="C15" s="55"/>
      <c r="D15" s="56"/>
      <c r="E15" s="94" t="str">
        <f>Q7</f>
        <v>ＫＳＣ鹿沼</v>
      </c>
      <c r="F15" s="95"/>
      <c r="G15" s="95"/>
      <c r="H15" s="95"/>
      <c r="I15" s="96"/>
      <c r="J15" s="50">
        <f>L15+L16</f>
        <v>2</v>
      </c>
      <c r="K15" s="60" t="s">
        <v>138</v>
      </c>
      <c r="L15" s="4">
        <v>2</v>
      </c>
      <c r="M15" s="7" t="s">
        <v>139</v>
      </c>
      <c r="N15" s="4">
        <v>3</v>
      </c>
      <c r="O15" s="60" t="s">
        <v>140</v>
      </c>
      <c r="P15" s="62">
        <f>N15+N16</f>
        <v>5</v>
      </c>
      <c r="Q15" s="94" t="str">
        <f>Q11</f>
        <v>今市ＦＣプログレス</v>
      </c>
      <c r="R15" s="95"/>
      <c r="S15" s="95"/>
      <c r="T15" s="95"/>
      <c r="U15" s="96"/>
      <c r="V15" s="102" t="s">
        <v>98</v>
      </c>
      <c r="W15" s="103"/>
      <c r="X15" s="103"/>
      <c r="Y15" s="103"/>
      <c r="Z15" s="104"/>
    </row>
    <row r="16" spans="1:26" ht="21" customHeight="1">
      <c r="A16" s="46"/>
      <c r="B16" s="57"/>
      <c r="C16" s="58"/>
      <c r="D16" s="59"/>
      <c r="E16" s="97"/>
      <c r="F16" s="98"/>
      <c r="G16" s="98"/>
      <c r="H16" s="98"/>
      <c r="I16" s="99"/>
      <c r="J16" s="27"/>
      <c r="K16" s="61"/>
      <c r="L16" s="6">
        <v>0</v>
      </c>
      <c r="M16" s="8" t="s">
        <v>139</v>
      </c>
      <c r="N16" s="6">
        <v>2</v>
      </c>
      <c r="O16" s="61"/>
      <c r="P16" s="29"/>
      <c r="Q16" s="97"/>
      <c r="R16" s="98"/>
      <c r="S16" s="98"/>
      <c r="T16" s="98"/>
      <c r="U16" s="99"/>
      <c r="V16" s="105"/>
      <c r="W16" s="106"/>
      <c r="X16" s="106"/>
      <c r="Y16" s="106"/>
      <c r="Z16" s="107"/>
    </row>
    <row r="17" ht="15" customHeight="1"/>
    <row r="18" spans="1:26" ht="21" customHeight="1">
      <c r="A18" s="52" t="s">
        <v>154</v>
      </c>
      <c r="B18" s="9"/>
      <c r="C18" s="21"/>
      <c r="D18" s="21"/>
      <c r="E18" s="21"/>
      <c r="F18" s="21"/>
      <c r="G18" s="73" t="str">
        <f>C19</f>
        <v>落合ＳＣ2002日光</v>
      </c>
      <c r="H18" s="73"/>
      <c r="I18" s="73"/>
      <c r="J18" s="73"/>
      <c r="K18" s="73" t="str">
        <f>C21</f>
        <v>今市第三ｶﾙﾅｳﾞｧﾙ</v>
      </c>
      <c r="L18" s="73"/>
      <c r="M18" s="73"/>
      <c r="N18" s="73"/>
      <c r="O18" s="73" t="str">
        <f>C23</f>
        <v>ＦＣあわのﾚｼﾞｪﾝﾄﾞ</v>
      </c>
      <c r="P18" s="73"/>
      <c r="Q18" s="73"/>
      <c r="R18" s="73"/>
      <c r="S18" s="21" t="s">
        <v>5</v>
      </c>
      <c r="T18" s="21"/>
      <c r="U18" s="21" t="s">
        <v>6</v>
      </c>
      <c r="V18" s="21"/>
      <c r="W18" s="21" t="s">
        <v>7</v>
      </c>
      <c r="X18" s="21"/>
      <c r="Y18" s="21" t="s">
        <v>8</v>
      </c>
      <c r="Z18" s="21"/>
    </row>
    <row r="19" spans="1:26" ht="21" customHeight="1">
      <c r="A19" s="53"/>
      <c r="B19" s="21" t="s">
        <v>155</v>
      </c>
      <c r="C19" s="73" t="str">
        <f>E5</f>
        <v>落合ＳＣ2002日光</v>
      </c>
      <c r="D19" s="73"/>
      <c r="E19" s="73"/>
      <c r="F19" s="73"/>
      <c r="G19" s="51"/>
      <c r="H19" s="51"/>
      <c r="I19" s="51"/>
      <c r="J19" s="51"/>
      <c r="K19" s="3">
        <f>J5</f>
        <v>0</v>
      </c>
      <c r="M19" s="15">
        <f>IF(K20&lt;&gt;"",IF(K20="○",3,IF(K20="△",1,0)),0)</f>
        <v>1</v>
      </c>
      <c r="N19" s="17">
        <f>P5</f>
        <v>0</v>
      </c>
      <c r="O19" s="3">
        <f>J9</f>
        <v>0</v>
      </c>
      <c r="Q19" s="15">
        <f>IF(O20&lt;&gt;"",IF(O20="○",3,IF(O20="△",1,0)),0)</f>
        <v>0</v>
      </c>
      <c r="R19" s="5">
        <f>P9</f>
        <v>2</v>
      </c>
      <c r="S19" s="21">
        <f>M19+Q19</f>
        <v>1</v>
      </c>
      <c r="T19" s="21"/>
      <c r="U19" s="21">
        <f>((K19+O19)-(N19+R19))</f>
        <v>-2</v>
      </c>
      <c r="V19" s="21"/>
      <c r="W19" s="21">
        <f>K19+O19</f>
        <v>0</v>
      </c>
      <c r="X19" s="21"/>
      <c r="Y19" s="21">
        <v>3</v>
      </c>
      <c r="Z19" s="21"/>
    </row>
    <row r="20" spans="1:26" ht="21" customHeight="1">
      <c r="A20" s="53"/>
      <c r="B20" s="21"/>
      <c r="C20" s="73"/>
      <c r="D20" s="73"/>
      <c r="E20" s="73"/>
      <c r="F20" s="73"/>
      <c r="G20" s="51"/>
      <c r="H20" s="51"/>
      <c r="I20" s="51"/>
      <c r="J20" s="51"/>
      <c r="K20" s="27" t="str">
        <f>IF(K19="","",IF(K19=N19,"△",IF(K19&lt;N19,"×","○")))</f>
        <v>△</v>
      </c>
      <c r="L20" s="28"/>
      <c r="M20" s="28"/>
      <c r="N20" s="29"/>
      <c r="O20" s="27" t="str">
        <f>IF(O19="","",IF(O19=R19,"△",IF(O19&lt;R19,"×","○")))</f>
        <v>×</v>
      </c>
      <c r="P20" s="28"/>
      <c r="Q20" s="28"/>
      <c r="R20" s="29"/>
      <c r="S20" s="21"/>
      <c r="T20" s="21"/>
      <c r="U20" s="21"/>
      <c r="V20" s="21"/>
      <c r="W20" s="21"/>
      <c r="X20" s="21"/>
      <c r="Y20" s="21"/>
      <c r="Z20" s="21"/>
    </row>
    <row r="21" spans="1:26" ht="21" customHeight="1">
      <c r="A21" s="53"/>
      <c r="B21" s="21" t="s">
        <v>156</v>
      </c>
      <c r="C21" s="73" t="str">
        <f>Q5</f>
        <v>今市第三ｶﾙﾅｳﾞｧﾙ</v>
      </c>
      <c r="D21" s="73"/>
      <c r="E21" s="73"/>
      <c r="F21" s="73"/>
      <c r="G21" s="18">
        <f>P5</f>
        <v>0</v>
      </c>
      <c r="I21" s="15">
        <f>IF(G22&lt;&gt;"",IF(G22="○",3,IF(G22="△",1,0)),0)</f>
        <v>1</v>
      </c>
      <c r="J21" s="5">
        <f>J5</f>
        <v>0</v>
      </c>
      <c r="K21" s="51"/>
      <c r="L21" s="51"/>
      <c r="M21" s="51"/>
      <c r="N21" s="51"/>
      <c r="O21" s="3">
        <f>J13</f>
        <v>0</v>
      </c>
      <c r="Q21" s="15">
        <f>IF(O22&lt;&gt;"",IF(O22="○",3,IF(O22="△",1,0)),0)</f>
        <v>0</v>
      </c>
      <c r="R21" s="5">
        <f>P13</f>
        <v>1</v>
      </c>
      <c r="S21" s="21">
        <f>I21+Q21</f>
        <v>1</v>
      </c>
      <c r="T21" s="21"/>
      <c r="U21" s="21">
        <f>((G21+O21)-(J21+R21))</f>
        <v>-1</v>
      </c>
      <c r="V21" s="21"/>
      <c r="W21" s="21">
        <f>G21+O21</f>
        <v>0</v>
      </c>
      <c r="X21" s="21"/>
      <c r="Y21" s="21">
        <v>2</v>
      </c>
      <c r="Z21" s="21"/>
    </row>
    <row r="22" spans="1:26" ht="21" customHeight="1">
      <c r="A22" s="53"/>
      <c r="B22" s="21"/>
      <c r="C22" s="73"/>
      <c r="D22" s="73"/>
      <c r="E22" s="73"/>
      <c r="F22" s="73"/>
      <c r="G22" s="27" t="str">
        <f>IF(G21="","",IF(G21=J21,"△",IF(G21&lt;J21,"×","○")))</f>
        <v>△</v>
      </c>
      <c r="H22" s="28"/>
      <c r="I22" s="28"/>
      <c r="J22" s="29"/>
      <c r="K22" s="51"/>
      <c r="L22" s="51"/>
      <c r="M22" s="51"/>
      <c r="N22" s="51"/>
      <c r="O22" s="27" t="str">
        <f>IF(O21="","",IF(O21=R21,"△",IF(O21&lt;R21,"×","○")))</f>
        <v>×</v>
      </c>
      <c r="P22" s="28"/>
      <c r="Q22" s="28"/>
      <c r="R22" s="29"/>
      <c r="S22" s="21"/>
      <c r="T22" s="21"/>
      <c r="U22" s="21"/>
      <c r="V22" s="21"/>
      <c r="W22" s="21"/>
      <c r="X22" s="21"/>
      <c r="Y22" s="21"/>
      <c r="Z22" s="21"/>
    </row>
    <row r="23" spans="1:26" ht="21" customHeight="1">
      <c r="A23" s="53"/>
      <c r="B23" s="21" t="s">
        <v>157</v>
      </c>
      <c r="C23" s="73" t="str">
        <f>Q9</f>
        <v>ＦＣあわのﾚｼﾞｪﾝﾄﾞ</v>
      </c>
      <c r="D23" s="73"/>
      <c r="E23" s="73"/>
      <c r="F23" s="73"/>
      <c r="G23" s="3">
        <f>P9</f>
        <v>2</v>
      </c>
      <c r="I23" s="15">
        <f>IF(G24&lt;&gt;"",IF(G24="○",3,IF(G24="△",1,0)),0)</f>
        <v>3</v>
      </c>
      <c r="J23" s="5">
        <f>J9</f>
        <v>0</v>
      </c>
      <c r="K23" s="3">
        <f>P13</f>
        <v>1</v>
      </c>
      <c r="M23" s="15">
        <f>IF(K24&lt;&gt;"",IF(K24="○",3,IF(K24="△",1,0)),0)</f>
        <v>3</v>
      </c>
      <c r="N23" s="5">
        <f>J13</f>
        <v>0</v>
      </c>
      <c r="O23" s="51"/>
      <c r="P23" s="51"/>
      <c r="Q23" s="51"/>
      <c r="R23" s="51"/>
      <c r="S23" s="21">
        <f>I23+M23</f>
        <v>6</v>
      </c>
      <c r="T23" s="21"/>
      <c r="U23" s="21">
        <f>((G23+K23)-(J23+N23))</f>
        <v>3</v>
      </c>
      <c r="V23" s="21"/>
      <c r="W23" s="21">
        <f>G23+K23</f>
        <v>3</v>
      </c>
      <c r="X23" s="21"/>
      <c r="Y23" s="21">
        <v>1</v>
      </c>
      <c r="Z23" s="21"/>
    </row>
    <row r="24" spans="1:26" ht="21" customHeight="1">
      <c r="A24" s="53"/>
      <c r="B24" s="21"/>
      <c r="C24" s="73"/>
      <c r="D24" s="73"/>
      <c r="E24" s="73"/>
      <c r="F24" s="73"/>
      <c r="G24" s="27" t="str">
        <f>IF(G23="","",IF(G23=J23,"△",IF(G23&lt;J23,"×","○")))</f>
        <v>○</v>
      </c>
      <c r="H24" s="28"/>
      <c r="I24" s="28"/>
      <c r="J24" s="29"/>
      <c r="K24" s="27" t="str">
        <f>IF(K23="","",IF(K23=N23,"△",IF(K23&lt;N23,"×","○")))</f>
        <v>○</v>
      </c>
      <c r="L24" s="28"/>
      <c r="M24" s="28"/>
      <c r="N24" s="29"/>
      <c r="O24" s="51"/>
      <c r="P24" s="51"/>
      <c r="Q24" s="51"/>
      <c r="R24" s="51"/>
      <c r="S24" s="21"/>
      <c r="T24" s="21"/>
      <c r="U24" s="21"/>
      <c r="V24" s="21"/>
      <c r="W24" s="21"/>
      <c r="X24" s="21"/>
      <c r="Y24" s="21"/>
      <c r="Z24" s="21"/>
    </row>
    <row r="25" spans="1:2" ht="15" customHeight="1">
      <c r="A25" s="10"/>
      <c r="B25" s="10"/>
    </row>
    <row r="26" spans="1:26" ht="21" customHeight="1">
      <c r="A26" s="78" t="s">
        <v>158</v>
      </c>
      <c r="B26" s="9"/>
      <c r="C26" s="21"/>
      <c r="D26" s="21"/>
      <c r="E26" s="21"/>
      <c r="F26" s="21"/>
      <c r="G26" s="73" t="str">
        <f>C27</f>
        <v>今市ジュニオール</v>
      </c>
      <c r="H26" s="73"/>
      <c r="I26" s="73"/>
      <c r="J26" s="73"/>
      <c r="K26" s="73" t="str">
        <f>C29</f>
        <v>ＫＳＣ鹿沼</v>
      </c>
      <c r="L26" s="73"/>
      <c r="M26" s="73"/>
      <c r="N26" s="73"/>
      <c r="O26" s="108" t="str">
        <f>C31</f>
        <v>今市ＦＣプログレス</v>
      </c>
      <c r="P26" s="109"/>
      <c r="Q26" s="109"/>
      <c r="R26" s="110"/>
      <c r="S26" s="21" t="s">
        <v>5</v>
      </c>
      <c r="T26" s="21"/>
      <c r="U26" s="21" t="s">
        <v>6</v>
      </c>
      <c r="V26" s="21"/>
      <c r="W26" s="21" t="s">
        <v>7</v>
      </c>
      <c r="X26" s="21"/>
      <c r="Y26" s="21" t="s">
        <v>8</v>
      </c>
      <c r="Z26" s="21"/>
    </row>
    <row r="27" spans="1:26" ht="21" customHeight="1">
      <c r="A27" s="79"/>
      <c r="B27" s="21" t="s">
        <v>159</v>
      </c>
      <c r="C27" s="73" t="str">
        <f>E7</f>
        <v>今市ジュニオール</v>
      </c>
      <c r="D27" s="73"/>
      <c r="E27" s="73"/>
      <c r="F27" s="73"/>
      <c r="G27" s="51"/>
      <c r="H27" s="51"/>
      <c r="I27" s="51"/>
      <c r="J27" s="51"/>
      <c r="K27" s="3">
        <f>J7</f>
        <v>3</v>
      </c>
      <c r="M27" s="15">
        <f>IF(K28&lt;&gt;"",IF(K28="○",3,IF(K28="△",1,0)),0)</f>
        <v>3</v>
      </c>
      <c r="N27" s="5">
        <f>P7</f>
        <v>2</v>
      </c>
      <c r="O27" s="3">
        <f>J11</f>
        <v>0</v>
      </c>
      <c r="Q27" s="15">
        <f>IF(O28&lt;&gt;"",IF(O28="○",3,IF(O28="△",1,0)),0)</f>
        <v>0</v>
      </c>
      <c r="R27" s="5">
        <f>P11</f>
        <v>7</v>
      </c>
      <c r="S27" s="21">
        <f>M27+Q27</f>
        <v>3</v>
      </c>
      <c r="T27" s="21"/>
      <c r="U27" s="21">
        <f>((K27+O27)-(N27+R27))</f>
        <v>-6</v>
      </c>
      <c r="V27" s="21"/>
      <c r="W27" s="21">
        <f>K27+O27</f>
        <v>3</v>
      </c>
      <c r="X27" s="21"/>
      <c r="Y27" s="21">
        <v>2</v>
      </c>
      <c r="Z27" s="21"/>
    </row>
    <row r="28" spans="1:26" ht="21" customHeight="1">
      <c r="A28" s="79"/>
      <c r="B28" s="21"/>
      <c r="C28" s="73"/>
      <c r="D28" s="73"/>
      <c r="E28" s="73"/>
      <c r="F28" s="73"/>
      <c r="G28" s="51"/>
      <c r="H28" s="51"/>
      <c r="I28" s="51"/>
      <c r="J28" s="51"/>
      <c r="K28" s="27" t="str">
        <f>IF(K27="","",IF(K27=N27,"△",IF(K27&lt;N27,"×","○")))</f>
        <v>○</v>
      </c>
      <c r="L28" s="28"/>
      <c r="M28" s="28"/>
      <c r="N28" s="29"/>
      <c r="O28" s="27" t="str">
        <f>IF(O27="","",IF(O27=R27,"△",IF(O27&lt;R27,"×","○")))</f>
        <v>×</v>
      </c>
      <c r="P28" s="28"/>
      <c r="Q28" s="28"/>
      <c r="R28" s="29"/>
      <c r="S28" s="21"/>
      <c r="T28" s="21"/>
      <c r="U28" s="21"/>
      <c r="V28" s="21"/>
      <c r="W28" s="21"/>
      <c r="X28" s="21"/>
      <c r="Y28" s="21"/>
      <c r="Z28" s="21"/>
    </row>
    <row r="29" spans="1:26" ht="21" customHeight="1">
      <c r="A29" s="79"/>
      <c r="B29" s="21" t="s">
        <v>160</v>
      </c>
      <c r="C29" s="73" t="str">
        <f>Q7</f>
        <v>ＫＳＣ鹿沼</v>
      </c>
      <c r="D29" s="73"/>
      <c r="E29" s="73"/>
      <c r="F29" s="73"/>
      <c r="G29" s="3">
        <f>P7</f>
        <v>2</v>
      </c>
      <c r="I29" s="15">
        <f>IF(G30&lt;&gt;"",IF(G30="○",3,IF(G30="△",1,0)),0)</f>
        <v>0</v>
      </c>
      <c r="J29" s="5">
        <f>J7</f>
        <v>3</v>
      </c>
      <c r="K29" s="51"/>
      <c r="L29" s="51"/>
      <c r="M29" s="51"/>
      <c r="N29" s="51"/>
      <c r="O29" s="3">
        <f>J15</f>
        <v>2</v>
      </c>
      <c r="Q29" s="15">
        <f>IF(O30&lt;&gt;"",IF(O30="○",3,IF(O30="△",1,0)),0)</f>
        <v>0</v>
      </c>
      <c r="R29" s="5">
        <f>P15</f>
        <v>5</v>
      </c>
      <c r="S29" s="21">
        <f>I29+Q29</f>
        <v>0</v>
      </c>
      <c r="T29" s="21"/>
      <c r="U29" s="21">
        <f>((G29+O29)-(J29+R29))</f>
        <v>-4</v>
      </c>
      <c r="V29" s="21"/>
      <c r="W29" s="21">
        <f>G29+O29</f>
        <v>4</v>
      </c>
      <c r="X29" s="21"/>
      <c r="Y29" s="21">
        <v>3</v>
      </c>
      <c r="Z29" s="21"/>
    </row>
    <row r="30" spans="1:26" ht="21" customHeight="1">
      <c r="A30" s="79"/>
      <c r="B30" s="21"/>
      <c r="C30" s="73"/>
      <c r="D30" s="73"/>
      <c r="E30" s="73"/>
      <c r="F30" s="73"/>
      <c r="G30" s="27" t="str">
        <f>IF(G29="","",IF(G29=J29,"△",IF(G29&lt;J29,"×","○")))</f>
        <v>×</v>
      </c>
      <c r="H30" s="28"/>
      <c r="I30" s="28"/>
      <c r="J30" s="29"/>
      <c r="K30" s="51"/>
      <c r="L30" s="51"/>
      <c r="M30" s="51"/>
      <c r="N30" s="51"/>
      <c r="O30" s="27" t="str">
        <f>IF(O29="","",IF(O29=R29,"△",IF(O29&lt;R29,"×","○")))</f>
        <v>×</v>
      </c>
      <c r="P30" s="28"/>
      <c r="Q30" s="28"/>
      <c r="R30" s="29"/>
      <c r="S30" s="21"/>
      <c r="T30" s="21"/>
      <c r="U30" s="21"/>
      <c r="V30" s="21"/>
      <c r="W30" s="21"/>
      <c r="X30" s="21"/>
      <c r="Y30" s="21"/>
      <c r="Z30" s="21"/>
    </row>
    <row r="31" spans="1:26" ht="21" customHeight="1">
      <c r="A31" s="79"/>
      <c r="B31" s="21" t="s">
        <v>161</v>
      </c>
      <c r="C31" s="73" t="str">
        <f>Q11</f>
        <v>今市ＦＣプログレス</v>
      </c>
      <c r="D31" s="73"/>
      <c r="E31" s="73"/>
      <c r="F31" s="73"/>
      <c r="G31" s="3">
        <f>P11</f>
        <v>7</v>
      </c>
      <c r="I31" s="15">
        <f>IF(G32&lt;&gt;"",IF(G32="○",3,IF(G32="△",1,0)),0)</f>
        <v>3</v>
      </c>
      <c r="J31" s="5">
        <f>J11</f>
        <v>0</v>
      </c>
      <c r="K31" s="3">
        <f>P15</f>
        <v>5</v>
      </c>
      <c r="M31" s="15">
        <f>IF(K32&lt;&gt;"",IF(K32="○",3,IF(K32="△",1,0)),0)</f>
        <v>3</v>
      </c>
      <c r="N31" s="5">
        <f>J15</f>
        <v>2</v>
      </c>
      <c r="O31" s="51"/>
      <c r="P31" s="51"/>
      <c r="Q31" s="51"/>
      <c r="R31" s="51"/>
      <c r="S31" s="21">
        <f>I31+M31</f>
        <v>6</v>
      </c>
      <c r="T31" s="21"/>
      <c r="U31" s="21">
        <f>((G31+K31)-(J31+N31))</f>
        <v>10</v>
      </c>
      <c r="V31" s="21"/>
      <c r="W31" s="21">
        <f>G31+K31</f>
        <v>12</v>
      </c>
      <c r="X31" s="21"/>
      <c r="Y31" s="21">
        <v>1</v>
      </c>
      <c r="Z31" s="21"/>
    </row>
    <row r="32" spans="1:26" ht="21" customHeight="1">
      <c r="A32" s="80"/>
      <c r="B32" s="21"/>
      <c r="C32" s="73"/>
      <c r="D32" s="73"/>
      <c r="E32" s="73"/>
      <c r="F32" s="73"/>
      <c r="G32" s="27" t="str">
        <f>IF(G31="","",IF(G31=J31,"△",IF(G31&lt;J31,"×","○")))</f>
        <v>○</v>
      </c>
      <c r="H32" s="28"/>
      <c r="I32" s="28"/>
      <c r="J32" s="29"/>
      <c r="K32" s="27" t="str">
        <f>IF(K31="","",IF(K31=N31,"△",IF(K31&lt;N31,"×","○")))</f>
        <v>○</v>
      </c>
      <c r="L32" s="28"/>
      <c r="M32" s="28"/>
      <c r="N32" s="29"/>
      <c r="O32" s="51"/>
      <c r="P32" s="51"/>
      <c r="Q32" s="51"/>
      <c r="R32" s="51"/>
      <c r="S32" s="21"/>
      <c r="T32" s="21"/>
      <c r="U32" s="21"/>
      <c r="V32" s="21"/>
      <c r="W32" s="21"/>
      <c r="X32" s="21"/>
      <c r="Y32" s="21"/>
      <c r="Z32" s="21"/>
    </row>
    <row r="33" ht="15" customHeight="1"/>
    <row r="34" spans="1:26" ht="21" customHeight="1">
      <c r="A34" s="36" t="s">
        <v>180</v>
      </c>
      <c r="B34" s="37"/>
      <c r="C34" s="37"/>
      <c r="D34" s="38"/>
      <c r="E34" s="36" t="s">
        <v>0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8"/>
      <c r="V34" s="36" t="s">
        <v>4</v>
      </c>
      <c r="W34" s="37"/>
      <c r="X34" s="37"/>
      <c r="Y34" s="37"/>
      <c r="Z34" s="38"/>
    </row>
    <row r="35" spans="1:26" ht="21" customHeight="1">
      <c r="A35" s="45">
        <v>7</v>
      </c>
      <c r="B35" s="54" t="s">
        <v>57</v>
      </c>
      <c r="C35" s="55"/>
      <c r="D35" s="56"/>
      <c r="E35" s="50" t="str">
        <f>C23</f>
        <v>ＦＣあわのﾚｼﾞｪﾝﾄﾞ</v>
      </c>
      <c r="F35" s="77"/>
      <c r="G35" s="77"/>
      <c r="H35" s="77"/>
      <c r="I35" s="62"/>
      <c r="J35" s="50">
        <f>L35+L36</f>
        <v>0</v>
      </c>
      <c r="K35" s="60" t="s">
        <v>138</v>
      </c>
      <c r="L35" s="4">
        <v>0</v>
      </c>
      <c r="M35" s="7" t="s">
        <v>139</v>
      </c>
      <c r="N35" s="4">
        <v>0</v>
      </c>
      <c r="O35" s="60" t="s">
        <v>140</v>
      </c>
      <c r="P35" s="62">
        <f>N35+N36</f>
        <v>1</v>
      </c>
      <c r="Q35" s="50" t="str">
        <f>C31</f>
        <v>今市ＦＣプログレス</v>
      </c>
      <c r="R35" s="77"/>
      <c r="S35" s="77"/>
      <c r="T35" s="77"/>
      <c r="U35" s="62"/>
      <c r="V35" s="102" t="s">
        <v>98</v>
      </c>
      <c r="W35" s="103"/>
      <c r="X35" s="103"/>
      <c r="Y35" s="103"/>
      <c r="Z35" s="104"/>
    </row>
    <row r="36" spans="1:26" ht="21" customHeight="1">
      <c r="A36" s="46"/>
      <c r="B36" s="57"/>
      <c r="C36" s="58"/>
      <c r="D36" s="59"/>
      <c r="E36" s="27"/>
      <c r="F36" s="28"/>
      <c r="G36" s="28"/>
      <c r="H36" s="28"/>
      <c r="I36" s="29"/>
      <c r="J36" s="27"/>
      <c r="K36" s="61"/>
      <c r="L36" s="6">
        <v>0</v>
      </c>
      <c r="M36" s="8" t="s">
        <v>139</v>
      </c>
      <c r="N36" s="6">
        <v>1</v>
      </c>
      <c r="O36" s="61"/>
      <c r="P36" s="29"/>
      <c r="Q36" s="27"/>
      <c r="R36" s="28"/>
      <c r="S36" s="28"/>
      <c r="T36" s="28"/>
      <c r="U36" s="29"/>
      <c r="V36" s="105"/>
      <c r="W36" s="106"/>
      <c r="X36" s="106"/>
      <c r="Y36" s="106"/>
      <c r="Z36" s="107"/>
    </row>
    <row r="37" ht="21" customHeight="1">
      <c r="Q37" s="16"/>
    </row>
    <row r="38" spans="4:25" ht="21" customHeight="1">
      <c r="D38" s="11" t="s">
        <v>58</v>
      </c>
      <c r="E38" s="12" t="s">
        <v>162</v>
      </c>
      <c r="F38" s="100" t="str">
        <f>Q35</f>
        <v>今市ＦＣプログレス</v>
      </c>
      <c r="G38" s="100"/>
      <c r="H38" s="100"/>
      <c r="I38" s="100"/>
      <c r="J38" s="100"/>
      <c r="K38" s="100"/>
      <c r="L38" s="100"/>
      <c r="Q38" s="11" t="s">
        <v>59</v>
      </c>
      <c r="R38" s="12" t="s">
        <v>163</v>
      </c>
      <c r="S38" s="100" t="str">
        <f>E35</f>
        <v>ＦＣあわのﾚｼﾞｪﾝﾄﾞ</v>
      </c>
      <c r="T38" s="100"/>
      <c r="U38" s="100"/>
      <c r="V38" s="100"/>
      <c r="W38" s="100"/>
      <c r="X38" s="100"/>
      <c r="Y38" s="100"/>
    </row>
    <row r="39" spans="4:18" ht="21" customHeight="1">
      <c r="D39" s="11"/>
      <c r="E39" s="10"/>
      <c r="Q39" s="11"/>
      <c r="R39" s="10"/>
    </row>
    <row r="40" spans="4:25" ht="21" customHeight="1">
      <c r="D40" s="11" t="s">
        <v>60</v>
      </c>
      <c r="E40" s="12" t="s">
        <v>114</v>
      </c>
      <c r="F40" s="100" t="str">
        <f>C21</f>
        <v>今市第三ｶﾙﾅｳﾞｧﾙ</v>
      </c>
      <c r="G40" s="100"/>
      <c r="H40" s="100"/>
      <c r="I40" s="100"/>
      <c r="J40" s="100"/>
      <c r="K40" s="100"/>
      <c r="L40" s="100"/>
      <c r="Q40" s="11" t="s">
        <v>60</v>
      </c>
      <c r="R40" s="12" t="s">
        <v>114</v>
      </c>
      <c r="S40" s="100" t="str">
        <f>C27</f>
        <v>今市ジュニオール</v>
      </c>
      <c r="T40" s="100"/>
      <c r="U40" s="100"/>
      <c r="V40" s="100"/>
      <c r="W40" s="100"/>
      <c r="X40" s="100"/>
      <c r="Y40" s="100"/>
    </row>
    <row r="41" ht="21" customHeight="1"/>
    <row r="42" ht="21" customHeight="1">
      <c r="A42" s="1" t="s">
        <v>15</v>
      </c>
    </row>
    <row r="43" spans="2:25" ht="21" customHeight="1">
      <c r="B43" s="1" t="s">
        <v>97</v>
      </c>
      <c r="K43" s="11" t="s">
        <v>64</v>
      </c>
      <c r="L43" s="101"/>
      <c r="M43" s="101"/>
      <c r="N43" s="101"/>
      <c r="O43" s="101"/>
      <c r="P43" s="101"/>
      <c r="Q43" s="101"/>
      <c r="S43" s="11" t="s">
        <v>65</v>
      </c>
      <c r="T43" s="101"/>
      <c r="U43" s="101"/>
      <c r="V43" s="101"/>
      <c r="W43" s="101"/>
      <c r="X43" s="101"/>
      <c r="Y43" s="101"/>
    </row>
    <row r="44" ht="21" customHeight="1"/>
  </sheetData>
  <sheetProtection/>
  <mergeCells count="148">
    <mergeCell ref="P9:P10"/>
    <mergeCell ref="O13:O14"/>
    <mergeCell ref="E35:I36"/>
    <mergeCell ref="Q35:U36"/>
    <mergeCell ref="A5:A6"/>
    <mergeCell ref="B5:D6"/>
    <mergeCell ref="J5:J6"/>
    <mergeCell ref="O5:O6"/>
    <mergeCell ref="E5:I6"/>
    <mergeCell ref="E1:V1"/>
    <mergeCell ref="A4:D4"/>
    <mergeCell ref="E4:U4"/>
    <mergeCell ref="V4:Z4"/>
    <mergeCell ref="A7:A8"/>
    <mergeCell ref="B7:D8"/>
    <mergeCell ref="J7:J8"/>
    <mergeCell ref="K7:K8"/>
    <mergeCell ref="B9:D10"/>
    <mergeCell ref="J9:J10"/>
    <mergeCell ref="K9:K10"/>
    <mergeCell ref="V5:Z6"/>
    <mergeCell ref="O7:O8"/>
    <mergeCell ref="P7:P8"/>
    <mergeCell ref="V7:Z8"/>
    <mergeCell ref="K5:K6"/>
    <mergeCell ref="P5:P6"/>
    <mergeCell ref="O9:O10"/>
    <mergeCell ref="V9:Z10"/>
    <mergeCell ref="A11:A12"/>
    <mergeCell ref="B11:D12"/>
    <mergeCell ref="J11:J12"/>
    <mergeCell ref="K11:K12"/>
    <mergeCell ref="O11:O12"/>
    <mergeCell ref="P11:P12"/>
    <mergeCell ref="V11:Z12"/>
    <mergeCell ref="E9:I10"/>
    <mergeCell ref="A9:A10"/>
    <mergeCell ref="A13:A14"/>
    <mergeCell ref="B13:D14"/>
    <mergeCell ref="J13:J14"/>
    <mergeCell ref="K13:K14"/>
    <mergeCell ref="P13:P14"/>
    <mergeCell ref="V13:Z14"/>
    <mergeCell ref="A18:A24"/>
    <mergeCell ref="C18:F18"/>
    <mergeCell ref="G18:J18"/>
    <mergeCell ref="K18:N18"/>
    <mergeCell ref="B21:B22"/>
    <mergeCell ref="C21:F22"/>
    <mergeCell ref="B19:B20"/>
    <mergeCell ref="C19:F20"/>
    <mergeCell ref="G19:J20"/>
    <mergeCell ref="K24:N24"/>
    <mergeCell ref="S18:T18"/>
    <mergeCell ref="K20:N20"/>
    <mergeCell ref="O20:R20"/>
    <mergeCell ref="S19:T20"/>
    <mergeCell ref="K21:N22"/>
    <mergeCell ref="S21:T22"/>
    <mergeCell ref="B23:B24"/>
    <mergeCell ref="C23:F24"/>
    <mergeCell ref="O23:R24"/>
    <mergeCell ref="S23:T24"/>
    <mergeCell ref="G24:J24"/>
    <mergeCell ref="C27:F28"/>
    <mergeCell ref="G27:J28"/>
    <mergeCell ref="K28:N28"/>
    <mergeCell ref="U21:V22"/>
    <mergeCell ref="U29:V30"/>
    <mergeCell ref="V34:Z34"/>
    <mergeCell ref="W29:X30"/>
    <mergeCell ref="Y29:Z30"/>
    <mergeCell ref="K15:K16"/>
    <mergeCell ref="O15:O16"/>
    <mergeCell ref="C29:F30"/>
    <mergeCell ref="K29:N30"/>
    <mergeCell ref="C26:F26"/>
    <mergeCell ref="G26:J26"/>
    <mergeCell ref="K26:N26"/>
    <mergeCell ref="O26:R26"/>
    <mergeCell ref="O18:R18"/>
    <mergeCell ref="O30:R30"/>
    <mergeCell ref="A15:A16"/>
    <mergeCell ref="B15:D16"/>
    <mergeCell ref="J15:J16"/>
    <mergeCell ref="A35:A36"/>
    <mergeCell ref="B35:D36"/>
    <mergeCell ref="J35:J36"/>
    <mergeCell ref="A26:A32"/>
    <mergeCell ref="G30:J30"/>
    <mergeCell ref="A34:D34"/>
    <mergeCell ref="E34:U34"/>
    <mergeCell ref="B29:B30"/>
    <mergeCell ref="B27:B28"/>
    <mergeCell ref="W18:X18"/>
    <mergeCell ref="S26:T26"/>
    <mergeCell ref="G22:J22"/>
    <mergeCell ref="O22:R22"/>
    <mergeCell ref="W23:X24"/>
    <mergeCell ref="U19:V20"/>
    <mergeCell ref="W19:X20"/>
    <mergeCell ref="W27:X28"/>
    <mergeCell ref="P15:P16"/>
    <mergeCell ref="V15:Z16"/>
    <mergeCell ref="U26:V26"/>
    <mergeCell ref="W26:X26"/>
    <mergeCell ref="Y26:Z26"/>
    <mergeCell ref="U18:V18"/>
    <mergeCell ref="Y18:Z18"/>
    <mergeCell ref="W21:X22"/>
    <mergeCell ref="Y23:Z24"/>
    <mergeCell ref="V35:Z36"/>
    <mergeCell ref="O31:R32"/>
    <mergeCell ref="Y19:Z20"/>
    <mergeCell ref="U23:V24"/>
    <mergeCell ref="Y21:Z22"/>
    <mergeCell ref="Y27:Z28"/>
    <mergeCell ref="S27:T28"/>
    <mergeCell ref="U27:V28"/>
    <mergeCell ref="O28:R28"/>
    <mergeCell ref="S29:T30"/>
    <mergeCell ref="P35:P36"/>
    <mergeCell ref="W31:X32"/>
    <mergeCell ref="T43:Y43"/>
    <mergeCell ref="L43:Q43"/>
    <mergeCell ref="S38:Y38"/>
    <mergeCell ref="S40:Y40"/>
    <mergeCell ref="Y31:Z32"/>
    <mergeCell ref="O35:O36"/>
    <mergeCell ref="S31:T32"/>
    <mergeCell ref="U31:V32"/>
    <mergeCell ref="B31:B32"/>
    <mergeCell ref="C31:F32"/>
    <mergeCell ref="F38:L38"/>
    <mergeCell ref="F40:L40"/>
    <mergeCell ref="G32:J32"/>
    <mergeCell ref="K35:K36"/>
    <mergeCell ref="K32:N32"/>
    <mergeCell ref="Q5:U6"/>
    <mergeCell ref="E13:I14"/>
    <mergeCell ref="E15:I16"/>
    <mergeCell ref="Q9:U10"/>
    <mergeCell ref="Q13:U14"/>
    <mergeCell ref="Q11:U12"/>
    <mergeCell ref="Q15:U16"/>
    <mergeCell ref="E7:I8"/>
    <mergeCell ref="E11:I12"/>
    <mergeCell ref="Q7:U8"/>
  </mergeCells>
  <printOptions/>
  <pageMargins left="0.5905511811023623" right="0.3937007874015748" top="0.3937007874015748" bottom="0.2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2011-11-20T07:33:41Z</cp:lastPrinted>
  <dcterms:created xsi:type="dcterms:W3CDTF">2006-09-13T11:12:02Z</dcterms:created>
  <dcterms:modified xsi:type="dcterms:W3CDTF">2011-11-20T07:35:29Z</dcterms:modified>
  <cp:category/>
  <cp:version/>
  <cp:contentType/>
  <cp:contentStatus/>
</cp:coreProperties>
</file>